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ои документы\лена\кап ремонт\2024\Внесение изменений в связи с исключением 32Б\496-п от 30.07.24\"/>
    </mc:Choice>
  </mc:AlternateContent>
  <xr:revisionPtr revIDLastSave="0" documentId="13_ncr:1_{0DEA3657-51E5-4633-A50F-07CEC25FD1DF}" xr6:coauthVersionLast="47" xr6:coauthVersionMax="47" xr10:uidLastSave="{00000000-0000-0000-0000-000000000000}"/>
  <bookViews>
    <workbookView xWindow="-110" yWindow="-110" windowWidth="17900" windowHeight="9540" activeTab="1" xr2:uid="{00000000-000D-0000-FFFF-FFFF00000000}"/>
  </bookViews>
  <sheets>
    <sheet name="Форма 1" sheetId="1" r:id="rId1"/>
    <sheet name="Форма 2" sheetId="2" r:id="rId2"/>
  </sheets>
  <definedNames>
    <definedName name="_xlnm._FilterDatabase" localSheetId="0" hidden="1">'Форма 1'!$A$13:$P$195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C30" i="2"/>
  <c r="E31" i="2"/>
  <c r="E30" i="2"/>
  <c r="F31" i="2"/>
  <c r="F30" i="2"/>
  <c r="J31" i="2"/>
  <c r="J30" i="2"/>
  <c r="F194" i="1"/>
  <c r="F193" i="1"/>
  <c r="C187" i="1"/>
  <c r="J194" i="1" s="1"/>
  <c r="C178" i="1"/>
  <c r="F185" i="1" s="1"/>
  <c r="F184" i="1"/>
  <c r="F178" i="1"/>
  <c r="F175" i="1"/>
  <c r="F169" i="1"/>
  <c r="F166" i="1"/>
  <c r="F160" i="1"/>
  <c r="F157" i="1"/>
  <c r="F151" i="1"/>
  <c r="F148" i="1"/>
  <c r="F142" i="1"/>
  <c r="F139" i="1"/>
  <c r="F133" i="1"/>
  <c r="F130" i="1"/>
  <c r="F124" i="1"/>
  <c r="F121" i="1"/>
  <c r="F115" i="1"/>
  <c r="F16" i="1"/>
  <c r="F22" i="1"/>
  <c r="F25" i="1"/>
  <c r="F31" i="1"/>
  <c r="F34" i="1"/>
  <c r="F40" i="1"/>
  <c r="F43" i="1"/>
  <c r="F49" i="1"/>
  <c r="F52" i="1"/>
  <c r="F58" i="1"/>
  <c r="F61" i="1"/>
  <c r="F67" i="1"/>
  <c r="F70" i="1"/>
  <c r="F76" i="1"/>
  <c r="F79" i="1"/>
  <c r="F85" i="1"/>
  <c r="F88" i="1"/>
  <c r="F94" i="1"/>
  <c r="F97" i="1"/>
  <c r="F103" i="1"/>
  <c r="F106" i="1"/>
  <c r="F112" i="1"/>
  <c r="G194" i="1"/>
  <c r="G193" i="1"/>
  <c r="G187" i="1"/>
  <c r="G184" i="1"/>
  <c r="G178" i="1"/>
  <c r="J193" i="1"/>
  <c r="J187" i="1"/>
  <c r="J184" i="1"/>
  <c r="J178" i="1"/>
  <c r="N193" i="1"/>
  <c r="I194" i="1"/>
  <c r="I193" i="1"/>
  <c r="I184" i="1"/>
  <c r="I187" i="1"/>
  <c r="I178" i="1"/>
  <c r="N194" i="1"/>
  <c r="N187" i="1"/>
  <c r="N184" i="1"/>
  <c r="N178" i="1"/>
  <c r="P177" i="1"/>
  <c r="O177" i="1"/>
  <c r="N177" i="1"/>
  <c r="M177" i="1"/>
  <c r="L177" i="1"/>
  <c r="K177" i="1"/>
  <c r="J177" i="1"/>
  <c r="I177" i="1"/>
  <c r="H177" i="1"/>
  <c r="G177" i="1"/>
  <c r="P168" i="1"/>
  <c r="O168" i="1"/>
  <c r="N168" i="1"/>
  <c r="M168" i="1"/>
  <c r="L168" i="1"/>
  <c r="K168" i="1"/>
  <c r="J168" i="1"/>
  <c r="I168" i="1"/>
  <c r="H168" i="1"/>
  <c r="G168" i="1"/>
  <c r="P159" i="1"/>
  <c r="O159" i="1"/>
  <c r="N159" i="1"/>
  <c r="M159" i="1"/>
  <c r="L159" i="1"/>
  <c r="K159" i="1"/>
  <c r="J159" i="1"/>
  <c r="I159" i="1"/>
  <c r="H159" i="1"/>
  <c r="G159" i="1"/>
  <c r="P150" i="1"/>
  <c r="O150" i="1"/>
  <c r="N150" i="1"/>
  <c r="M150" i="1"/>
  <c r="L150" i="1"/>
  <c r="K150" i="1"/>
  <c r="J150" i="1"/>
  <c r="I150" i="1"/>
  <c r="H150" i="1"/>
  <c r="G150" i="1"/>
  <c r="P141" i="1"/>
  <c r="O141" i="1"/>
  <c r="N141" i="1"/>
  <c r="M141" i="1"/>
  <c r="L141" i="1"/>
  <c r="K141" i="1"/>
  <c r="J141" i="1"/>
  <c r="I141" i="1"/>
  <c r="H141" i="1"/>
  <c r="G141" i="1"/>
  <c r="P132" i="1"/>
  <c r="O132" i="1"/>
  <c r="N132" i="1"/>
  <c r="M132" i="1"/>
  <c r="L132" i="1"/>
  <c r="K132" i="1"/>
  <c r="J132" i="1"/>
  <c r="I132" i="1"/>
  <c r="H132" i="1"/>
  <c r="G132" i="1"/>
  <c r="P123" i="1"/>
  <c r="O123" i="1"/>
  <c r="N123" i="1"/>
  <c r="M123" i="1"/>
  <c r="L123" i="1"/>
  <c r="K123" i="1"/>
  <c r="J123" i="1"/>
  <c r="I123" i="1"/>
  <c r="H123" i="1"/>
  <c r="G123" i="1"/>
  <c r="P114" i="1"/>
  <c r="O114" i="1"/>
  <c r="N114" i="1"/>
  <c r="M114" i="1"/>
  <c r="L114" i="1"/>
  <c r="K114" i="1"/>
  <c r="J114" i="1"/>
  <c r="I114" i="1"/>
  <c r="H114" i="1"/>
  <c r="G114" i="1"/>
  <c r="P105" i="1"/>
  <c r="O105" i="1"/>
  <c r="N105" i="1"/>
  <c r="M105" i="1"/>
  <c r="L105" i="1"/>
  <c r="K105" i="1"/>
  <c r="J105" i="1"/>
  <c r="I105" i="1"/>
  <c r="H105" i="1"/>
  <c r="G105" i="1"/>
  <c r="P96" i="1"/>
  <c r="O96" i="1"/>
  <c r="N96" i="1"/>
  <c r="M96" i="1"/>
  <c r="L96" i="1"/>
  <c r="K96" i="1"/>
  <c r="J96" i="1"/>
  <c r="I96" i="1"/>
  <c r="H96" i="1"/>
  <c r="G96" i="1"/>
  <c r="P87" i="1"/>
  <c r="O87" i="1"/>
  <c r="N87" i="1"/>
  <c r="M87" i="1"/>
  <c r="L87" i="1"/>
  <c r="K87" i="1"/>
  <c r="J87" i="1"/>
  <c r="I87" i="1"/>
  <c r="H87" i="1"/>
  <c r="G87" i="1"/>
  <c r="P78" i="1"/>
  <c r="O78" i="1"/>
  <c r="N78" i="1"/>
  <c r="M78" i="1"/>
  <c r="L78" i="1"/>
  <c r="K78" i="1"/>
  <c r="J78" i="1"/>
  <c r="I78" i="1"/>
  <c r="H78" i="1"/>
  <c r="G78" i="1"/>
  <c r="P69" i="1"/>
  <c r="O69" i="1"/>
  <c r="N69" i="1"/>
  <c r="M69" i="1"/>
  <c r="L69" i="1"/>
  <c r="K69" i="1"/>
  <c r="J69" i="1"/>
  <c r="I69" i="1"/>
  <c r="H69" i="1"/>
  <c r="G69" i="1"/>
  <c r="P60" i="1"/>
  <c r="O60" i="1"/>
  <c r="N60" i="1"/>
  <c r="M60" i="1"/>
  <c r="L60" i="1"/>
  <c r="K60" i="1"/>
  <c r="J60" i="1"/>
  <c r="I60" i="1"/>
  <c r="H60" i="1"/>
  <c r="G60" i="1"/>
  <c r="P51" i="1"/>
  <c r="O51" i="1"/>
  <c r="N51" i="1"/>
  <c r="M51" i="1"/>
  <c r="L51" i="1"/>
  <c r="K51" i="1"/>
  <c r="J51" i="1"/>
  <c r="I51" i="1"/>
  <c r="H51" i="1"/>
  <c r="G51" i="1"/>
  <c r="P42" i="1"/>
  <c r="O42" i="1"/>
  <c r="N42" i="1"/>
  <c r="M42" i="1"/>
  <c r="L42" i="1"/>
  <c r="K42" i="1"/>
  <c r="J42" i="1"/>
  <c r="I42" i="1"/>
  <c r="H42" i="1"/>
  <c r="G42" i="1"/>
  <c r="P33" i="1"/>
  <c r="O33" i="1"/>
  <c r="N33" i="1"/>
  <c r="M33" i="1"/>
  <c r="L33" i="1"/>
  <c r="K33" i="1"/>
  <c r="J33" i="1"/>
  <c r="I33" i="1"/>
  <c r="H33" i="1"/>
  <c r="G33" i="1"/>
  <c r="H24" i="1"/>
  <c r="I24" i="1"/>
  <c r="J24" i="1"/>
  <c r="K24" i="1"/>
  <c r="L24" i="1"/>
  <c r="M24" i="1"/>
  <c r="N24" i="1"/>
  <c r="O24" i="1"/>
  <c r="P24" i="1"/>
  <c r="G24" i="1"/>
  <c r="G185" i="1" l="1"/>
  <c r="I185" i="1"/>
  <c r="N185" i="1"/>
  <c r="J185" i="1"/>
  <c r="F187" i="1"/>
</calcChain>
</file>

<file path=xl/sharedStrings.xml><?xml version="1.0" encoding="utf-8"?>
<sst xmlns="http://schemas.openxmlformats.org/spreadsheetml/2006/main" count="399" uniqueCount="98">
  <si>
    <t>Форма № 1</t>
  </si>
  <si>
    <t>№ п/п</t>
  </si>
  <si>
    <t>Адрес многоквартирного дома</t>
  </si>
  <si>
    <t>Общая площадь помещений в многоквартирном доме, кв. м</t>
  </si>
  <si>
    <t>Источники финансирования</t>
  </si>
  <si>
    <t>Стоимость услуг и (или) работ по капитальному ремонту общего имущества многоквартирного дома, руб.</t>
  </si>
  <si>
    <t>всего, стоимость ремонта</t>
  </si>
  <si>
    <t>в том числе:</t>
  </si>
  <si>
    <t xml:space="preserve">ремонт крыши </t>
  </si>
  <si>
    <t>ремонт или замена лифтового оборудования, признанного непригодным для эксплуатации, ремонт лифтовых шахт</t>
  </si>
  <si>
    <t>ремонт внутридомовых инженерных систем (в том числе  установка коллективных (общедомовых) приборов учета  потребления ресурсов и узлов управления и регулирования потребления ресурсов)</t>
  </si>
  <si>
    <t>ремонт подвальных помещений, относящихся к общему имуществу в многоквартирном доме</t>
  </si>
  <si>
    <t>утепление и ремонт фасада</t>
  </si>
  <si>
    <t>ремонт фундамента многоквартирного дома</t>
  </si>
  <si>
    <t>электроснабжения</t>
  </si>
  <si>
    <t>теплоснабжения и горячего водоснабжения</t>
  </si>
  <si>
    <t>газоснабжения</t>
  </si>
  <si>
    <t>холодного водоснабжения</t>
  </si>
  <si>
    <t>водоотведения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</si>
  <si>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</si>
  <si>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</si>
  <si>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</si>
  <si>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</si>
  <si>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</si>
  <si>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</si>
  <si>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</si>
  <si>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</si>
  <si>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</si>
  <si>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</si>
  <si>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</si>
  <si>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</si>
  <si>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</si>
  <si>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</si>
  <si>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</si>
  <si>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ЗАТО поселок Солнечный</t>
  </si>
  <si>
    <t>1. Многоквартирные дома, формирующие фонды капитального ремонта на счете регионального оператора</t>
  </si>
  <si>
    <t>1.1</t>
  </si>
  <si>
    <t>ЗАТО п. Солнечный, п. Солнечный, ул. Гагарина, д. 10</t>
  </si>
  <si>
    <t>средства
собствен
ников</t>
  </si>
  <si>
    <t>минимальный размер взноса</t>
  </si>
  <si>
    <t>взнос, превышающий минимальный размер</t>
  </si>
  <si>
    <t>меры финансовой
поддержки</t>
  </si>
  <si>
    <t>государственной корпорации – Фонда содействия реформированию жилищно-коммунального хозяйства</t>
  </si>
  <si>
    <t>краевого бюджета</t>
  </si>
  <si>
    <t>местного бюджета</t>
  </si>
  <si>
    <t>иные источники</t>
  </si>
  <si>
    <t>Всего</t>
  </si>
  <si>
    <t>Удельная стоимость капитального ремонта 1 кв. м общей площади помещений многоквартирного дома, руб./кв. м</t>
  </si>
  <si>
    <t>Утвержденная предельная стоимость капитального ремонта 1 кв. м общей площади помещений многоквартирного дома, руб./кв. м</t>
  </si>
  <si>
    <t>1.2</t>
  </si>
  <si>
    <t>ЗАТО п. Солнечный, п. Солнечный, ул. Гагарина, д. 11</t>
  </si>
  <si>
    <t>1.3</t>
  </si>
  <si>
    <t>ЗАТО п. Солнечный, п. Солнечный, ул. Гвардейская, д. 20</t>
  </si>
  <si>
    <t>1.4</t>
  </si>
  <si>
    <t>ЗАТО п. Солнечный, п. Солнечный, ул. Гвардейская, д. 21</t>
  </si>
  <si>
    <t>1.5</t>
  </si>
  <si>
    <t>ЗАТО п. Солнечный, п. Солнечный, ул. Гвардейская, д. 23</t>
  </si>
  <si>
    <t>1.6</t>
  </si>
  <si>
    <t>ЗАТО п. Солнечный, п. Солнечный, ул. Гвардейская, д. 27</t>
  </si>
  <si>
    <t>1.7</t>
  </si>
  <si>
    <t>ЗАТО п. Солнечный, п. Солнечный, ул. Гвардейская, д. 29</t>
  </si>
  <si>
    <t>1.8</t>
  </si>
  <si>
    <t>ЗАТО п. Солнечный, п. Солнечный, ул. Карбышева, д. 1</t>
  </si>
  <si>
    <t>1.9</t>
  </si>
  <si>
    <t>ЗАТО п. Солнечный, п. Солнечный, ул. Карбышева, д. 2</t>
  </si>
  <si>
    <t>1.10</t>
  </si>
  <si>
    <t>ЗАТО п. Солнечный, п. Солнечный, ул. Карбышева, д. 12</t>
  </si>
  <si>
    <t>1.11</t>
  </si>
  <si>
    <t>ЗАТО п. Солнечный, п. Солнечный, ул. Карбышева, д. 32</t>
  </si>
  <si>
    <t>1.12</t>
  </si>
  <si>
    <t>ЗАТО п. Солнечный, п. Солнечный, ул. Неделина, д. 3</t>
  </si>
  <si>
    <t>1.13</t>
  </si>
  <si>
    <t>ЗАТО п. Солнечный, п. Солнечный, ул. Неделина, д. 4</t>
  </si>
  <si>
    <t>1.14</t>
  </si>
  <si>
    <t>ЗАТО п. Солнечный, п. Солнечный, ул. Неделина, д. 5</t>
  </si>
  <si>
    <t>1.15</t>
  </si>
  <si>
    <t>ЗАТО п. Солнечный, п. Солнечный, ул. Неделина, д. 8</t>
  </si>
  <si>
    <t>1.16</t>
  </si>
  <si>
    <t>ЗАТО п. Солнечный, п. Солнечный, ул. Неделина, д. 9</t>
  </si>
  <si>
    <t>1.17</t>
  </si>
  <si>
    <t>ЗАТО п. Солнечный, п. Солнечный, ул. Неделина, д. 14</t>
  </si>
  <si>
    <t>1.18</t>
  </si>
  <si>
    <t>ЗАТО п. Солнечный, п. Солнечный, ул. Олега Кошевого, д. 28</t>
  </si>
  <si>
    <t>Итого по счету регионального оператора</t>
  </si>
  <si>
    <t>X</t>
  </si>
  <si>
    <t>Всего по ЗАТО поселок Солнечный</t>
  </si>
  <si>
    <t>Форма № 2</t>
  </si>
  <si>
    <t>Объем услуг и (или) работ по капитальному ремонту общего имущества многоквартирного дома</t>
  </si>
  <si>
    <t>ремонт крыши</t>
  </si>
  <si>
    <t>кв. м</t>
  </si>
  <si>
    <t>ед.</t>
  </si>
  <si>
    <t>п. м</t>
  </si>
  <si>
    <t>куб. м</t>
  </si>
  <si>
    <t>Стоимость услуг и (или) работ по капитальному ремонту общего имущества в многоквартирных домах, включенных в краткосрочный план на 2025 год.</t>
  </si>
  <si>
    <t>Объем работ и (или) услуг по капитальному ремонту общего имущества в многоквартирных домах, включенных в краткосрочный план на 2025 год.</t>
  </si>
  <si>
    <t xml:space="preserve">Приложение к  постановлению от 30.07.2024г. №496-п
О внесении изменений в постановление администрации ЗАТО п. Солнечный от 30.03.2022г. №189-п «Об утверждении краткосрочного плана капитального ремонта общего имущества в многоквартирных домах, расположенных на территории ЗАТО п. Солнечный на 2023-2025 годы»
</t>
  </si>
  <si>
    <t>1.19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</si>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</sst>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1"/>
      <charset val="204"/>
    </font>
    <font>
      <sz val="10"/>
      <name val="Arial"/>
      <family val="1"/>
      <charset val="204"/>
    </font>
    <font>
      <b/>
      <sz val="12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49" fontId="8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 wrapText="1"/>
    </xf>
    <xf numFmtId="0" fontId="0" fillId="2" borderId="0" xfId="0" applyFill="1"/>
    <xf numFmtId="49" fontId="0" fillId="2" borderId="0" xfId="0" applyNumberForma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righ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textRotation="90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textRotation="90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textRotation="90" wrapText="1"/>
    </xf>
    <xf numFmtId="4" fontId="12" fillId="2" borderId="1" xfId="0" applyNumberFormat="1" applyFont="1" applyFill="1" applyBorder="1" applyAlignment="1">
      <alignment horizontal="center" vertical="center" textRotation="90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textRotation="90" wrapText="1"/>
    </xf>
    <xf numFmtId="4" fontId="7" fillId="2" borderId="1" xfId="0" applyNumberFormat="1" applyFont="1" applyFill="1" applyBorder="1" applyAlignment="1">
      <alignment horizontal="center" vertical="center" textRotation="90" wrapText="1"/>
    </xf>
    <xf numFmtId="4" fontId="5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5"/>
  <sheetViews>
    <sheetView view="pageBreakPreview" topLeftCell="B188" zoomScale="70" zoomScaleNormal="60" zoomScaleSheetLayoutView="70" workbookViewId="0">
      <selection activeCell="M18" sqref="M18"/>
    </sheetView>
  </sheetViews>
  <sheetFormatPr defaultRowHeight="12.5" x14ac:dyDescent="0.25"/>
  <cols>
    <col min="1" max="1" width="3.36328125" style="12" customWidth="1"/>
    <col min="2" max="2" width="4.08984375" style="12" customWidth="1"/>
    <col min="3" max="3" width="6.1796875" style="12" customWidth="1"/>
    <col min="4" max="4" width="7.453125" style="12" customWidth="1"/>
    <col min="5" max="5" width="18.36328125" style="12" customWidth="1"/>
    <col min="6" max="6" width="14.453125" style="12" customWidth="1"/>
    <col min="7" max="7" width="13.08984375" style="12" customWidth="1"/>
    <col min="8" max="8" width="11.6328125" style="12" customWidth="1"/>
    <col min="9" max="9" width="13.26953125" style="12" customWidth="1"/>
    <col min="10" max="10" width="13.7265625" style="12" customWidth="1"/>
    <col min="11" max="13" width="11.6328125" style="12" customWidth="1"/>
    <col min="14" max="14" width="14.08984375" style="12" customWidth="1"/>
    <col min="15" max="16" width="11.6328125" style="12" customWidth="1"/>
    <col min="17" max="16384" width="8.7265625" style="12"/>
  </cols>
  <sheetData>
    <row r="1" spans="1:16" ht="12.5" customHeight="1" x14ac:dyDescent="0.25">
      <c r="K1" s="13" t="s">
        <v>95</v>
      </c>
      <c r="L1" s="13"/>
      <c r="M1" s="13"/>
      <c r="N1" s="13"/>
      <c r="O1" s="13"/>
      <c r="P1" s="13"/>
    </row>
    <row r="2" spans="1:16" x14ac:dyDescent="0.25">
      <c r="K2" s="13"/>
      <c r="L2" s="13"/>
      <c r="M2" s="13"/>
      <c r="N2" s="13"/>
      <c r="O2" s="13"/>
      <c r="P2" s="13"/>
    </row>
    <row r="3" spans="1:16" x14ac:dyDescent="0.25">
      <c r="K3" s="13"/>
      <c r="L3" s="13"/>
      <c r="M3" s="13"/>
      <c r="N3" s="13"/>
      <c r="O3" s="13"/>
      <c r="P3" s="13"/>
    </row>
    <row r="4" spans="1:16" x14ac:dyDescent="0.25">
      <c r="K4" s="13"/>
      <c r="L4" s="13"/>
      <c r="M4" s="13"/>
      <c r="N4" s="13"/>
      <c r="O4" s="13"/>
      <c r="P4" s="13"/>
    </row>
    <row r="5" spans="1:16" ht="27.5" customHeight="1" x14ac:dyDescent="0.25">
      <c r="K5" s="13"/>
      <c r="L5" s="13"/>
      <c r="M5" s="13"/>
      <c r="N5" s="13"/>
      <c r="O5" s="13"/>
      <c r="P5" s="13"/>
    </row>
    <row r="6" spans="1:16" x14ac:dyDescent="0.25">
      <c r="J6" s="14" t="s">
        <v>0</v>
      </c>
      <c r="K6" s="14"/>
      <c r="L6" s="14"/>
      <c r="M6" s="14"/>
      <c r="N6" s="14"/>
      <c r="O6" s="14"/>
      <c r="P6" s="14"/>
    </row>
    <row r="7" spans="1:16" ht="15.5" x14ac:dyDescent="0.25">
      <c r="A7" s="15" t="s">
        <v>93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9" spans="1:16" ht="13" x14ac:dyDescent="0.25">
      <c r="A9" s="16" t="s">
        <v>1</v>
      </c>
      <c r="B9" s="16" t="s">
        <v>2</v>
      </c>
      <c r="C9" s="16" t="s">
        <v>3</v>
      </c>
      <c r="D9" s="17" t="s">
        <v>4</v>
      </c>
      <c r="E9" s="17"/>
      <c r="F9" s="17" t="s">
        <v>5</v>
      </c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ht="13" x14ac:dyDescent="0.25">
      <c r="A10" s="16"/>
      <c r="B10" s="16"/>
      <c r="C10" s="16"/>
      <c r="D10" s="17"/>
      <c r="E10" s="17"/>
      <c r="F10" s="16" t="s">
        <v>6</v>
      </c>
      <c r="G10" s="17" t="s">
        <v>7</v>
      </c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67" customHeight="1" x14ac:dyDescent="0.25">
      <c r="A11" s="16"/>
      <c r="B11" s="16"/>
      <c r="C11" s="16"/>
      <c r="D11" s="17"/>
      <c r="E11" s="17"/>
      <c r="F11" s="16"/>
      <c r="G11" s="16" t="s">
        <v>8</v>
      </c>
      <c r="H11" s="16" t="s">
        <v>9</v>
      </c>
      <c r="I11" s="17" t="s">
        <v>10</v>
      </c>
      <c r="J11" s="17"/>
      <c r="K11" s="17"/>
      <c r="L11" s="17"/>
      <c r="M11" s="17"/>
      <c r="N11" s="16" t="s">
        <v>11</v>
      </c>
      <c r="O11" s="16" t="s">
        <v>12</v>
      </c>
      <c r="P11" s="16" t="s">
        <v>13</v>
      </c>
    </row>
    <row r="12" spans="1:16" ht="176" customHeight="1" x14ac:dyDescent="0.25">
      <c r="A12" s="16"/>
      <c r="B12" s="16"/>
      <c r="C12" s="16"/>
      <c r="D12" s="17"/>
      <c r="E12" s="17"/>
      <c r="F12" s="16"/>
      <c r="G12" s="16"/>
      <c r="H12" s="16"/>
      <c r="I12" s="18" t="s">
        <v>14</v>
      </c>
      <c r="J12" s="18" t="s">
        <v>15</v>
      </c>
      <c r="K12" s="18" t="s">
        <v>16</v>
      </c>
      <c r="L12" s="18" t="s">
        <v>17</v>
      </c>
      <c r="M12" s="18" t="s">
        <v>18</v>
      </c>
      <c r="N12" s="16"/>
      <c r="O12" s="16"/>
      <c r="P12" s="16"/>
    </row>
    <row r="13" spans="1:16" ht="13" x14ac:dyDescent="0.25">
      <c r="A13" s="19" t="s">
        <v>19</v>
      </c>
      <c r="B13" s="19" t="s">
        <v>20</v>
      </c>
      <c r="C13" s="19" t="s">
        <v>21</v>
      </c>
      <c r="D13" s="17" t="s">
        <v>22</v>
      </c>
      <c r="E13" s="17"/>
      <c r="F13" s="19" t="s">
        <v>23</v>
      </c>
      <c r="G13" s="19" t="s">
        <v>24</v>
      </c>
      <c r="H13" s="19" t="s">
        <v>25</v>
      </c>
      <c r="I13" s="19" t="s">
        <v>26</v>
      </c>
      <c r="J13" s="19" t="s">
        <v>27</v>
      </c>
      <c r="K13" s="19" t="s">
        <v>28</v>
      </c>
      <c r="L13" s="19" t="s">
        <v>29</v>
      </c>
      <c r="M13" s="19" t="s">
        <v>30</v>
      </c>
      <c r="N13" s="19" t="s">
        <v>31</v>
      </c>
      <c r="O13" s="19" t="s">
        <v>32</v>
      </c>
      <c r="P13" s="19" t="s">
        <v>33</v>
      </c>
    </row>
    <row r="14" spans="1:16" ht="13" x14ac:dyDescent="0.25">
      <c r="A14" s="17" t="s">
        <v>34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3" x14ac:dyDescent="0.25">
      <c r="A15" s="17" t="s">
        <v>35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25" x14ac:dyDescent="0.25">
      <c r="A16" s="20" t="s">
        <v>36</v>
      </c>
      <c r="B16" s="20" t="s">
        <v>37</v>
      </c>
      <c r="C16" s="21">
        <v>2171.9</v>
      </c>
      <c r="D16" s="20" t="s">
        <v>38</v>
      </c>
      <c r="E16" s="22" t="s">
        <v>39</v>
      </c>
      <c r="F16" s="23">
        <f>SUM(N16)</f>
        <v>5809528.4299999997</v>
      </c>
      <c r="G16" s="22"/>
      <c r="H16" s="22"/>
      <c r="I16" s="22"/>
      <c r="J16" s="22"/>
      <c r="K16" s="22"/>
      <c r="L16" s="22"/>
      <c r="M16" s="22"/>
      <c r="N16" s="23">
        <v>5809528.4299999997</v>
      </c>
      <c r="O16" s="22"/>
      <c r="P16" s="22"/>
    </row>
    <row r="17" spans="1:16" ht="50" x14ac:dyDescent="0.25">
      <c r="A17" s="20"/>
      <c r="B17" s="20"/>
      <c r="C17" s="21"/>
      <c r="D17" s="20"/>
      <c r="E17" s="22" t="s">
        <v>40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 ht="94" customHeight="1" x14ac:dyDescent="0.25">
      <c r="A18" s="20"/>
      <c r="B18" s="20"/>
      <c r="C18" s="21"/>
      <c r="D18" s="20" t="s">
        <v>41</v>
      </c>
      <c r="E18" s="22" t="s">
        <v>42</v>
      </c>
      <c r="F18" s="23">
        <v>0</v>
      </c>
      <c r="G18" s="22"/>
      <c r="H18" s="22"/>
      <c r="I18" s="22"/>
      <c r="J18" s="22"/>
      <c r="K18" s="22"/>
      <c r="L18" s="22"/>
      <c r="M18" s="22"/>
      <c r="N18" s="23">
        <v>0</v>
      </c>
      <c r="O18" s="22"/>
      <c r="P18" s="22"/>
    </row>
    <row r="19" spans="1:16" x14ac:dyDescent="0.25">
      <c r="A19" s="20"/>
      <c r="B19" s="20"/>
      <c r="C19" s="21"/>
      <c r="D19" s="20"/>
      <c r="E19" s="22" t="s">
        <v>43</v>
      </c>
      <c r="F19" s="23">
        <v>0</v>
      </c>
      <c r="G19" s="22"/>
      <c r="H19" s="22"/>
      <c r="I19" s="22"/>
      <c r="J19" s="22"/>
      <c r="K19" s="22"/>
      <c r="L19" s="22"/>
      <c r="M19" s="22"/>
      <c r="N19" s="23">
        <v>0</v>
      </c>
      <c r="O19" s="22"/>
      <c r="P19" s="22"/>
    </row>
    <row r="20" spans="1:16" x14ac:dyDescent="0.25">
      <c r="A20" s="20"/>
      <c r="B20" s="20"/>
      <c r="C20" s="21"/>
      <c r="D20" s="20"/>
      <c r="E20" s="22" t="s">
        <v>44</v>
      </c>
      <c r="F20" s="23">
        <v>0</v>
      </c>
      <c r="G20" s="22"/>
      <c r="H20" s="22"/>
      <c r="I20" s="22"/>
      <c r="J20" s="22"/>
      <c r="K20" s="22"/>
      <c r="L20" s="22"/>
      <c r="M20" s="22"/>
      <c r="N20" s="23">
        <v>0</v>
      </c>
      <c r="O20" s="22"/>
      <c r="P20" s="22"/>
    </row>
    <row r="21" spans="1:16" x14ac:dyDescent="0.25">
      <c r="A21" s="20"/>
      <c r="B21" s="20"/>
      <c r="C21" s="21"/>
      <c r="D21" s="20"/>
      <c r="E21" s="22" t="s">
        <v>45</v>
      </c>
      <c r="F21" s="23">
        <v>0</v>
      </c>
      <c r="G21" s="22"/>
      <c r="H21" s="22"/>
      <c r="I21" s="22"/>
      <c r="J21" s="22"/>
      <c r="K21" s="22"/>
      <c r="L21" s="22"/>
      <c r="M21" s="22"/>
      <c r="N21" s="23">
        <v>0</v>
      </c>
      <c r="O21" s="22"/>
      <c r="P21" s="22"/>
    </row>
    <row r="22" spans="1:16" x14ac:dyDescent="0.25">
      <c r="A22" s="20"/>
      <c r="B22" s="20"/>
      <c r="C22" s="21"/>
      <c r="D22" s="24" t="s">
        <v>46</v>
      </c>
      <c r="E22" s="24"/>
      <c r="F22" s="23">
        <f>SUM(N22)</f>
        <v>5809528.4299999997</v>
      </c>
      <c r="G22" s="22"/>
      <c r="H22" s="22"/>
      <c r="I22" s="22"/>
      <c r="J22" s="22"/>
      <c r="K22" s="22"/>
      <c r="L22" s="22"/>
      <c r="M22" s="22"/>
      <c r="N22" s="23">
        <v>5809528.4299999997</v>
      </c>
      <c r="O22" s="22"/>
      <c r="P22" s="22"/>
    </row>
    <row r="23" spans="1:16" ht="80.5" customHeight="1" x14ac:dyDescent="0.25">
      <c r="A23" s="20"/>
      <c r="B23" s="20"/>
      <c r="C23" s="21"/>
      <c r="D23" s="24" t="s">
        <v>47</v>
      </c>
      <c r="E23" s="24"/>
      <c r="F23" s="23">
        <v>2674.86</v>
      </c>
      <c r="G23" s="22"/>
      <c r="H23" s="22"/>
      <c r="I23" s="22"/>
      <c r="J23" s="22"/>
      <c r="K23" s="22"/>
      <c r="L23" s="22"/>
      <c r="M23" s="22"/>
      <c r="N23" s="23">
        <v>2674.86</v>
      </c>
      <c r="O23" s="22"/>
      <c r="P23" s="22"/>
    </row>
    <row r="24" spans="1:16" ht="77" customHeight="1" x14ac:dyDescent="0.25">
      <c r="A24" s="20"/>
      <c r="B24" s="20"/>
      <c r="C24" s="21"/>
      <c r="D24" s="24" t="s">
        <v>48</v>
      </c>
      <c r="E24" s="24"/>
      <c r="F24" s="22"/>
      <c r="G24" s="25" t="str">
        <f>IF(G23="","",G23)</f>
        <v/>
      </c>
      <c r="H24" s="25" t="str">
        <f t="shared" ref="H24:P24" si="0">IF(H23="","",H23)</f>
        <v/>
      </c>
      <c r="I24" s="25" t="str">
        <f t="shared" si="0"/>
        <v/>
      </c>
      <c r="J24" s="25" t="str">
        <f t="shared" si="0"/>
        <v/>
      </c>
      <c r="K24" s="25" t="str">
        <f t="shared" si="0"/>
        <v/>
      </c>
      <c r="L24" s="25" t="str">
        <f t="shared" si="0"/>
        <v/>
      </c>
      <c r="M24" s="25" t="str">
        <f t="shared" si="0"/>
        <v/>
      </c>
      <c r="N24" s="25">
        <f t="shared" si="0"/>
        <v>2674.86</v>
      </c>
      <c r="O24" s="25" t="str">
        <f t="shared" si="0"/>
        <v/>
      </c>
      <c r="P24" s="25" t="str">
        <f t="shared" si="0"/>
        <v/>
      </c>
    </row>
    <row r="25" spans="1:16" ht="25" x14ac:dyDescent="0.25">
      <c r="A25" s="20" t="s">
        <v>49</v>
      </c>
      <c r="B25" s="20" t="s">
        <v>50</v>
      </c>
      <c r="C25" s="21">
        <v>4697.6000000000004</v>
      </c>
      <c r="D25" s="20" t="s">
        <v>38</v>
      </c>
      <c r="E25" s="22" t="s">
        <v>39</v>
      </c>
      <c r="F25" s="23">
        <f>SUM(I25)</f>
        <v>9650467.5800000001</v>
      </c>
      <c r="G25" s="22"/>
      <c r="H25" s="22"/>
      <c r="I25" s="23">
        <v>9650467.5800000001</v>
      </c>
      <c r="J25" s="22"/>
      <c r="K25" s="22"/>
      <c r="L25" s="22"/>
      <c r="M25" s="22"/>
      <c r="N25" s="22"/>
      <c r="O25" s="22"/>
      <c r="P25" s="22"/>
    </row>
    <row r="26" spans="1:16" ht="50" x14ac:dyDescent="0.25">
      <c r="A26" s="20"/>
      <c r="B26" s="20"/>
      <c r="C26" s="21"/>
      <c r="D26" s="20"/>
      <c r="E26" s="22" t="s">
        <v>40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ht="87.5" x14ac:dyDescent="0.25">
      <c r="A27" s="20"/>
      <c r="B27" s="20"/>
      <c r="C27" s="21"/>
      <c r="D27" s="20" t="s">
        <v>41</v>
      </c>
      <c r="E27" s="22" t="s">
        <v>42</v>
      </c>
      <c r="F27" s="23">
        <v>0</v>
      </c>
      <c r="G27" s="22"/>
      <c r="H27" s="22"/>
      <c r="I27" s="23">
        <v>0</v>
      </c>
      <c r="J27" s="22"/>
      <c r="K27" s="22"/>
      <c r="L27" s="22"/>
      <c r="M27" s="22"/>
      <c r="N27" s="22"/>
      <c r="O27" s="22"/>
      <c r="P27" s="22"/>
    </row>
    <row r="28" spans="1:16" x14ac:dyDescent="0.25">
      <c r="A28" s="20"/>
      <c r="B28" s="20"/>
      <c r="C28" s="21"/>
      <c r="D28" s="20"/>
      <c r="E28" s="22" t="s">
        <v>43</v>
      </c>
      <c r="F28" s="23">
        <v>0</v>
      </c>
      <c r="G28" s="22"/>
      <c r="H28" s="22"/>
      <c r="I28" s="23">
        <v>0</v>
      </c>
      <c r="J28" s="22"/>
      <c r="K28" s="22"/>
      <c r="L28" s="22"/>
      <c r="M28" s="22"/>
      <c r="N28" s="22"/>
      <c r="O28" s="22"/>
      <c r="P28" s="22"/>
    </row>
    <row r="29" spans="1:16" x14ac:dyDescent="0.25">
      <c r="A29" s="20"/>
      <c r="B29" s="20"/>
      <c r="C29" s="21"/>
      <c r="D29" s="20"/>
      <c r="E29" s="22" t="s">
        <v>44</v>
      </c>
      <c r="F29" s="23">
        <v>0</v>
      </c>
      <c r="G29" s="22"/>
      <c r="H29" s="22"/>
      <c r="I29" s="23">
        <v>0</v>
      </c>
      <c r="J29" s="22"/>
      <c r="K29" s="22"/>
      <c r="L29" s="22"/>
      <c r="M29" s="22"/>
      <c r="N29" s="22"/>
      <c r="O29" s="22"/>
      <c r="P29" s="22"/>
    </row>
    <row r="30" spans="1:16" x14ac:dyDescent="0.25">
      <c r="A30" s="20"/>
      <c r="B30" s="20"/>
      <c r="C30" s="21"/>
      <c r="D30" s="20"/>
      <c r="E30" s="22" t="s">
        <v>45</v>
      </c>
      <c r="F30" s="23">
        <v>0</v>
      </c>
      <c r="G30" s="22"/>
      <c r="H30" s="22"/>
      <c r="I30" s="23">
        <v>0</v>
      </c>
      <c r="J30" s="22"/>
      <c r="K30" s="22"/>
      <c r="L30" s="22"/>
      <c r="M30" s="22"/>
      <c r="N30" s="22"/>
      <c r="O30" s="22"/>
      <c r="P30" s="22"/>
    </row>
    <row r="31" spans="1:16" x14ac:dyDescent="0.25">
      <c r="A31" s="20"/>
      <c r="B31" s="20"/>
      <c r="C31" s="21"/>
      <c r="D31" s="24" t="s">
        <v>46</v>
      </c>
      <c r="E31" s="24"/>
      <c r="F31" s="23">
        <f>SUM(I31)</f>
        <v>9650467.5800000001</v>
      </c>
      <c r="G31" s="22"/>
      <c r="H31" s="22"/>
      <c r="I31" s="23">
        <v>9650467.5800000001</v>
      </c>
      <c r="J31" s="22"/>
      <c r="K31" s="22"/>
      <c r="L31" s="22"/>
      <c r="M31" s="22"/>
      <c r="N31" s="22"/>
      <c r="O31" s="22"/>
      <c r="P31" s="22"/>
    </row>
    <row r="32" spans="1:16" ht="78.5" customHeight="1" x14ac:dyDescent="0.25">
      <c r="A32" s="20"/>
      <c r="B32" s="20"/>
      <c r="C32" s="21"/>
      <c r="D32" s="24" t="s">
        <v>47</v>
      </c>
      <c r="E32" s="24"/>
      <c r="F32" s="26">
        <v>2054.34</v>
      </c>
      <c r="G32" s="22"/>
      <c r="H32" s="22"/>
      <c r="I32" s="26">
        <v>2054.34</v>
      </c>
      <c r="J32" s="22"/>
      <c r="K32" s="22"/>
      <c r="L32" s="22"/>
      <c r="M32" s="22"/>
      <c r="N32" s="22"/>
      <c r="O32" s="22"/>
      <c r="P32" s="22"/>
    </row>
    <row r="33" spans="1:16" ht="81" customHeight="1" x14ac:dyDescent="0.25">
      <c r="A33" s="20"/>
      <c r="B33" s="20"/>
      <c r="C33" s="21"/>
      <c r="D33" s="24" t="s">
        <v>48</v>
      </c>
      <c r="E33" s="24"/>
      <c r="F33" s="22"/>
      <c r="G33" s="25" t="str">
        <f>IF(G32="","",G32)</f>
        <v/>
      </c>
      <c r="H33" s="25" t="str">
        <f t="shared" ref="H33" si="1">IF(H32="","",H32)</f>
        <v/>
      </c>
      <c r="I33" s="25">
        <f t="shared" ref="I33" si="2">IF(I32="","",I32)</f>
        <v>2054.34</v>
      </c>
      <c r="J33" s="25" t="str">
        <f t="shared" ref="J33" si="3">IF(J32="","",J32)</f>
        <v/>
      </c>
      <c r="K33" s="25" t="str">
        <f t="shared" ref="K33" si="4">IF(K32="","",K32)</f>
        <v/>
      </c>
      <c r="L33" s="25" t="str">
        <f t="shared" ref="L33" si="5">IF(L32="","",L32)</f>
        <v/>
      </c>
      <c r="M33" s="25" t="str">
        <f t="shared" ref="M33" si="6">IF(M32="","",M32)</f>
        <v/>
      </c>
      <c r="N33" s="25" t="str">
        <f t="shared" ref="N33" si="7">IF(N32="","",N32)</f>
        <v/>
      </c>
      <c r="O33" s="25" t="str">
        <f t="shared" ref="O33" si="8">IF(O32="","",O32)</f>
        <v/>
      </c>
      <c r="P33" s="25" t="str">
        <f t="shared" ref="P33" si="9">IF(P32="","",P32)</f>
        <v/>
      </c>
    </row>
    <row r="34" spans="1:16" ht="25" x14ac:dyDescent="0.25">
      <c r="A34" s="20" t="s">
        <v>51</v>
      </c>
      <c r="B34" s="20" t="s">
        <v>52</v>
      </c>
      <c r="C34" s="21">
        <v>3288.4</v>
      </c>
      <c r="D34" s="20" t="s">
        <v>38</v>
      </c>
      <c r="E34" s="22" t="s">
        <v>39</v>
      </c>
      <c r="F34" s="23">
        <f>SUM(G34)</f>
        <v>38131727.369999997</v>
      </c>
      <c r="G34" s="23">
        <v>38131727.369999997</v>
      </c>
      <c r="H34" s="22"/>
      <c r="I34" s="22"/>
      <c r="J34" s="22"/>
      <c r="K34" s="22"/>
      <c r="L34" s="22"/>
      <c r="M34" s="22"/>
      <c r="N34" s="22"/>
      <c r="O34" s="22"/>
      <c r="P34" s="22"/>
    </row>
    <row r="35" spans="1:16" ht="50" x14ac:dyDescent="0.25">
      <c r="A35" s="20"/>
      <c r="B35" s="20"/>
      <c r="C35" s="21"/>
      <c r="D35" s="20"/>
      <c r="E35" s="22" t="s">
        <v>40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 ht="87.5" x14ac:dyDescent="0.25">
      <c r="A36" s="20"/>
      <c r="B36" s="20"/>
      <c r="C36" s="21"/>
      <c r="D36" s="20" t="s">
        <v>41</v>
      </c>
      <c r="E36" s="22" t="s">
        <v>42</v>
      </c>
      <c r="F36" s="23">
        <v>0</v>
      </c>
      <c r="G36" s="23">
        <v>0</v>
      </c>
      <c r="H36" s="22"/>
      <c r="I36" s="22"/>
      <c r="J36" s="22"/>
      <c r="K36" s="22"/>
      <c r="L36" s="22"/>
      <c r="M36" s="22"/>
      <c r="N36" s="22"/>
      <c r="O36" s="22"/>
      <c r="P36" s="22"/>
    </row>
    <row r="37" spans="1:16" x14ac:dyDescent="0.25">
      <c r="A37" s="20"/>
      <c r="B37" s="20"/>
      <c r="C37" s="21"/>
      <c r="D37" s="20"/>
      <c r="E37" s="22" t="s">
        <v>43</v>
      </c>
      <c r="F37" s="23">
        <v>0</v>
      </c>
      <c r="G37" s="23">
        <v>0</v>
      </c>
      <c r="H37" s="22"/>
      <c r="I37" s="22"/>
      <c r="J37" s="22"/>
      <c r="K37" s="22"/>
      <c r="L37" s="22"/>
      <c r="M37" s="22"/>
      <c r="N37" s="22"/>
      <c r="O37" s="22"/>
      <c r="P37" s="22"/>
    </row>
    <row r="38" spans="1:16" x14ac:dyDescent="0.25">
      <c r="A38" s="20"/>
      <c r="B38" s="20"/>
      <c r="C38" s="21"/>
      <c r="D38" s="20"/>
      <c r="E38" s="22" t="s">
        <v>44</v>
      </c>
      <c r="F38" s="23">
        <v>0</v>
      </c>
      <c r="G38" s="23">
        <v>0</v>
      </c>
      <c r="H38" s="22"/>
      <c r="I38" s="22"/>
      <c r="J38" s="22"/>
      <c r="K38" s="22"/>
      <c r="L38" s="22"/>
      <c r="M38" s="22"/>
      <c r="N38" s="22"/>
      <c r="O38" s="22"/>
      <c r="P38" s="22"/>
    </row>
    <row r="39" spans="1:16" x14ac:dyDescent="0.25">
      <c r="A39" s="20"/>
      <c r="B39" s="20"/>
      <c r="C39" s="21"/>
      <c r="D39" s="20"/>
      <c r="E39" s="22" t="s">
        <v>45</v>
      </c>
      <c r="F39" s="23">
        <v>0</v>
      </c>
      <c r="G39" s="23">
        <v>0</v>
      </c>
      <c r="H39" s="22"/>
      <c r="I39" s="22"/>
      <c r="J39" s="22"/>
      <c r="K39" s="22"/>
      <c r="L39" s="22"/>
      <c r="M39" s="22"/>
      <c r="N39" s="22"/>
      <c r="O39" s="22"/>
      <c r="P39" s="22"/>
    </row>
    <row r="40" spans="1:16" x14ac:dyDescent="0.25">
      <c r="A40" s="20"/>
      <c r="B40" s="20"/>
      <c r="C40" s="21"/>
      <c r="D40" s="24" t="s">
        <v>46</v>
      </c>
      <c r="E40" s="24"/>
      <c r="F40" s="23">
        <f>SUM(G40)</f>
        <v>38131727.369999997</v>
      </c>
      <c r="G40" s="23">
        <v>38131727.369999997</v>
      </c>
      <c r="H40" s="22"/>
      <c r="I40" s="22"/>
      <c r="J40" s="22"/>
      <c r="K40" s="22"/>
      <c r="L40" s="22"/>
      <c r="M40" s="22"/>
      <c r="N40" s="22"/>
      <c r="O40" s="22"/>
      <c r="P40" s="22"/>
    </row>
    <row r="41" spans="1:16" ht="75" customHeight="1" x14ac:dyDescent="0.25">
      <c r="A41" s="20"/>
      <c r="B41" s="20"/>
      <c r="C41" s="21"/>
      <c r="D41" s="24" t="s">
        <v>47</v>
      </c>
      <c r="E41" s="24"/>
      <c r="F41" s="23">
        <v>11595.83</v>
      </c>
      <c r="G41" s="26">
        <v>11595.83</v>
      </c>
      <c r="H41" s="22"/>
      <c r="I41" s="22"/>
      <c r="J41" s="22"/>
      <c r="K41" s="22"/>
      <c r="L41" s="22"/>
      <c r="M41" s="22"/>
      <c r="N41" s="22"/>
      <c r="O41" s="22"/>
      <c r="P41" s="22"/>
    </row>
    <row r="42" spans="1:16" ht="79" customHeight="1" x14ac:dyDescent="0.25">
      <c r="A42" s="20"/>
      <c r="B42" s="20"/>
      <c r="C42" s="21"/>
      <c r="D42" s="24" t="s">
        <v>48</v>
      </c>
      <c r="E42" s="24"/>
      <c r="F42" s="22"/>
      <c r="G42" s="25">
        <f>IF(G41="","",G41)</f>
        <v>11595.83</v>
      </c>
      <c r="H42" s="25" t="str">
        <f t="shared" ref="H42" si="10">IF(H41="","",H41)</f>
        <v/>
      </c>
      <c r="I42" s="25" t="str">
        <f t="shared" ref="I42" si="11">IF(I41="","",I41)</f>
        <v/>
      </c>
      <c r="J42" s="25" t="str">
        <f t="shared" ref="J42" si="12">IF(J41="","",J41)</f>
        <v/>
      </c>
      <c r="K42" s="25" t="str">
        <f t="shared" ref="K42" si="13">IF(K41="","",K41)</f>
        <v/>
      </c>
      <c r="L42" s="25" t="str">
        <f t="shared" ref="L42" si="14">IF(L41="","",L41)</f>
        <v/>
      </c>
      <c r="M42" s="25" t="str">
        <f t="shared" ref="M42" si="15">IF(M41="","",M41)</f>
        <v/>
      </c>
      <c r="N42" s="25" t="str">
        <f t="shared" ref="N42" si="16">IF(N41="","",N41)</f>
        <v/>
      </c>
      <c r="O42" s="25" t="str">
        <f t="shared" ref="O42" si="17">IF(O41="","",O41)</f>
        <v/>
      </c>
      <c r="P42" s="25" t="str">
        <f t="shared" ref="P42" si="18">IF(P41="","",P41)</f>
        <v/>
      </c>
    </row>
    <row r="43" spans="1:16" ht="25" x14ac:dyDescent="0.25">
      <c r="A43" s="20" t="s">
        <v>53</v>
      </c>
      <c r="B43" s="20" t="s">
        <v>54</v>
      </c>
      <c r="C43" s="21">
        <v>3462.8</v>
      </c>
      <c r="D43" s="20" t="s">
        <v>38</v>
      </c>
      <c r="E43" s="22" t="s">
        <v>39</v>
      </c>
      <c r="F43" s="23">
        <f>SUM(N43)</f>
        <v>9262505.2100000009</v>
      </c>
      <c r="G43" s="22"/>
      <c r="H43" s="22"/>
      <c r="I43" s="22"/>
      <c r="J43" s="22"/>
      <c r="K43" s="22"/>
      <c r="L43" s="22"/>
      <c r="M43" s="22"/>
      <c r="N43" s="23">
        <v>9262505.2100000009</v>
      </c>
      <c r="O43" s="22"/>
      <c r="P43" s="22"/>
    </row>
    <row r="44" spans="1:16" ht="50" x14ac:dyDescent="0.25">
      <c r="A44" s="20"/>
      <c r="B44" s="20"/>
      <c r="C44" s="21"/>
      <c r="D44" s="20"/>
      <c r="E44" s="22" t="s">
        <v>40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ht="87.5" x14ac:dyDescent="0.25">
      <c r="A45" s="20"/>
      <c r="B45" s="20"/>
      <c r="C45" s="21"/>
      <c r="D45" s="20" t="s">
        <v>41</v>
      </c>
      <c r="E45" s="22" t="s">
        <v>42</v>
      </c>
      <c r="F45" s="23">
        <v>0</v>
      </c>
      <c r="G45" s="22"/>
      <c r="H45" s="22"/>
      <c r="I45" s="22"/>
      <c r="J45" s="22"/>
      <c r="K45" s="22"/>
      <c r="L45" s="22"/>
      <c r="M45" s="22"/>
      <c r="N45" s="23">
        <v>0</v>
      </c>
      <c r="O45" s="22"/>
      <c r="P45" s="22"/>
    </row>
    <row r="46" spans="1:16" x14ac:dyDescent="0.25">
      <c r="A46" s="20"/>
      <c r="B46" s="20"/>
      <c r="C46" s="21"/>
      <c r="D46" s="20"/>
      <c r="E46" s="22" t="s">
        <v>43</v>
      </c>
      <c r="F46" s="23">
        <v>0</v>
      </c>
      <c r="G46" s="22"/>
      <c r="H46" s="22"/>
      <c r="I46" s="22"/>
      <c r="J46" s="22"/>
      <c r="K46" s="22"/>
      <c r="L46" s="22"/>
      <c r="M46" s="22"/>
      <c r="N46" s="23">
        <v>0</v>
      </c>
      <c r="O46" s="22"/>
      <c r="P46" s="22"/>
    </row>
    <row r="47" spans="1:16" x14ac:dyDescent="0.25">
      <c r="A47" s="20"/>
      <c r="B47" s="20"/>
      <c r="C47" s="21"/>
      <c r="D47" s="20"/>
      <c r="E47" s="22" t="s">
        <v>44</v>
      </c>
      <c r="F47" s="23">
        <v>0</v>
      </c>
      <c r="G47" s="22"/>
      <c r="H47" s="22"/>
      <c r="I47" s="22"/>
      <c r="J47" s="22"/>
      <c r="K47" s="22"/>
      <c r="L47" s="22"/>
      <c r="M47" s="22"/>
      <c r="N47" s="23">
        <v>0</v>
      </c>
      <c r="O47" s="22"/>
      <c r="P47" s="22"/>
    </row>
    <row r="48" spans="1:16" x14ac:dyDescent="0.25">
      <c r="A48" s="20"/>
      <c r="B48" s="20"/>
      <c r="C48" s="21"/>
      <c r="D48" s="20"/>
      <c r="E48" s="22" t="s">
        <v>45</v>
      </c>
      <c r="F48" s="23">
        <v>0</v>
      </c>
      <c r="G48" s="22"/>
      <c r="H48" s="22"/>
      <c r="I48" s="22"/>
      <c r="J48" s="22"/>
      <c r="K48" s="22"/>
      <c r="L48" s="22"/>
      <c r="M48" s="22"/>
      <c r="N48" s="23">
        <v>0</v>
      </c>
      <c r="O48" s="22"/>
      <c r="P48" s="22"/>
    </row>
    <row r="49" spans="1:16" x14ac:dyDescent="0.25">
      <c r="A49" s="20"/>
      <c r="B49" s="20"/>
      <c r="C49" s="21"/>
      <c r="D49" s="24" t="s">
        <v>46</v>
      </c>
      <c r="E49" s="24"/>
      <c r="F49" s="23">
        <f>SUM(N49)</f>
        <v>9262505.2100000009</v>
      </c>
      <c r="G49" s="22"/>
      <c r="H49" s="22"/>
      <c r="I49" s="22"/>
      <c r="J49" s="22"/>
      <c r="K49" s="22"/>
      <c r="L49" s="22"/>
      <c r="M49" s="22"/>
      <c r="N49" s="23">
        <v>9262505.2100000009</v>
      </c>
      <c r="O49" s="22"/>
      <c r="P49" s="22"/>
    </row>
    <row r="50" spans="1:16" ht="87" customHeight="1" x14ac:dyDescent="0.25">
      <c r="A50" s="20"/>
      <c r="B50" s="20"/>
      <c r="C50" s="21"/>
      <c r="D50" s="24" t="s">
        <v>47</v>
      </c>
      <c r="E50" s="24"/>
      <c r="F50" s="23">
        <v>2674.86</v>
      </c>
      <c r="G50" s="22"/>
      <c r="H50" s="22"/>
      <c r="I50" s="22"/>
      <c r="J50" s="22"/>
      <c r="K50" s="22"/>
      <c r="L50" s="22"/>
      <c r="M50" s="22"/>
      <c r="N50" s="23">
        <v>2674.86</v>
      </c>
      <c r="O50" s="22"/>
      <c r="P50" s="22"/>
    </row>
    <row r="51" spans="1:16" ht="78.5" customHeight="1" x14ac:dyDescent="0.25">
      <c r="A51" s="20"/>
      <c r="B51" s="20"/>
      <c r="C51" s="21"/>
      <c r="D51" s="24" t="s">
        <v>48</v>
      </c>
      <c r="E51" s="24"/>
      <c r="F51" s="22"/>
      <c r="G51" s="25" t="str">
        <f>IF(G50="","",G50)</f>
        <v/>
      </c>
      <c r="H51" s="25" t="str">
        <f t="shared" ref="H51" si="19">IF(H50="","",H50)</f>
        <v/>
      </c>
      <c r="I51" s="25" t="str">
        <f t="shared" ref="I51" si="20">IF(I50="","",I50)</f>
        <v/>
      </c>
      <c r="J51" s="25" t="str">
        <f t="shared" ref="J51" si="21">IF(J50="","",J50)</f>
        <v/>
      </c>
      <c r="K51" s="25" t="str">
        <f t="shared" ref="K51" si="22">IF(K50="","",K50)</f>
        <v/>
      </c>
      <c r="L51" s="25" t="str">
        <f t="shared" ref="L51" si="23">IF(L50="","",L50)</f>
        <v/>
      </c>
      <c r="M51" s="25" t="str">
        <f t="shared" ref="M51" si="24">IF(M50="","",M50)</f>
        <v/>
      </c>
      <c r="N51" s="25">
        <f t="shared" ref="N51" si="25">IF(N50="","",N50)</f>
        <v>2674.86</v>
      </c>
      <c r="O51" s="25" t="str">
        <f t="shared" ref="O51" si="26">IF(O50="","",O50)</f>
        <v/>
      </c>
      <c r="P51" s="25" t="str">
        <f t="shared" ref="P51" si="27">IF(P50="","",P50)</f>
        <v/>
      </c>
    </row>
    <row r="52" spans="1:16" ht="25" x14ac:dyDescent="0.25">
      <c r="A52" s="20" t="s">
        <v>55</v>
      </c>
      <c r="B52" s="20" t="s">
        <v>56</v>
      </c>
      <c r="C52" s="21">
        <v>3446.7</v>
      </c>
      <c r="D52" s="20" t="s">
        <v>38</v>
      </c>
      <c r="E52" s="22" t="s">
        <v>39</v>
      </c>
      <c r="F52" s="23">
        <f>SUM(N52)</f>
        <v>9219439.9600000009</v>
      </c>
      <c r="G52" s="22"/>
      <c r="H52" s="22"/>
      <c r="I52" s="22"/>
      <c r="J52" s="22"/>
      <c r="K52" s="22"/>
      <c r="L52" s="22"/>
      <c r="M52" s="22"/>
      <c r="N52" s="23">
        <v>9219439.9600000009</v>
      </c>
      <c r="O52" s="22"/>
      <c r="P52" s="22"/>
    </row>
    <row r="53" spans="1:16" ht="50" x14ac:dyDescent="0.25">
      <c r="A53" s="20"/>
      <c r="B53" s="20"/>
      <c r="C53" s="21"/>
      <c r="D53" s="20"/>
      <c r="E53" s="22" t="s">
        <v>40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ht="87.5" x14ac:dyDescent="0.25">
      <c r="A54" s="20"/>
      <c r="B54" s="20"/>
      <c r="C54" s="21"/>
      <c r="D54" s="20" t="s">
        <v>41</v>
      </c>
      <c r="E54" s="22" t="s">
        <v>42</v>
      </c>
      <c r="F54" s="23">
        <v>0</v>
      </c>
      <c r="G54" s="22"/>
      <c r="H54" s="22"/>
      <c r="I54" s="22"/>
      <c r="J54" s="22"/>
      <c r="K54" s="22"/>
      <c r="L54" s="22"/>
      <c r="M54" s="22"/>
      <c r="N54" s="23">
        <v>0</v>
      </c>
      <c r="O54" s="22"/>
      <c r="P54" s="22"/>
    </row>
    <row r="55" spans="1:16" x14ac:dyDescent="0.25">
      <c r="A55" s="20"/>
      <c r="B55" s="20"/>
      <c r="C55" s="21"/>
      <c r="D55" s="20"/>
      <c r="E55" s="22" t="s">
        <v>43</v>
      </c>
      <c r="F55" s="23">
        <v>0</v>
      </c>
      <c r="G55" s="22"/>
      <c r="H55" s="22"/>
      <c r="I55" s="22"/>
      <c r="J55" s="22"/>
      <c r="K55" s="22"/>
      <c r="L55" s="22"/>
      <c r="M55" s="22"/>
      <c r="N55" s="23">
        <v>0</v>
      </c>
      <c r="O55" s="22"/>
      <c r="P55" s="22"/>
    </row>
    <row r="56" spans="1:16" x14ac:dyDescent="0.25">
      <c r="A56" s="20"/>
      <c r="B56" s="20"/>
      <c r="C56" s="21"/>
      <c r="D56" s="20"/>
      <c r="E56" s="22" t="s">
        <v>44</v>
      </c>
      <c r="F56" s="23">
        <v>0</v>
      </c>
      <c r="G56" s="22"/>
      <c r="H56" s="22"/>
      <c r="I56" s="22"/>
      <c r="J56" s="22"/>
      <c r="K56" s="22"/>
      <c r="L56" s="22"/>
      <c r="M56" s="22"/>
      <c r="N56" s="23">
        <v>0</v>
      </c>
      <c r="O56" s="22"/>
      <c r="P56" s="22"/>
    </row>
    <row r="57" spans="1:16" x14ac:dyDescent="0.25">
      <c r="A57" s="20"/>
      <c r="B57" s="20"/>
      <c r="C57" s="21"/>
      <c r="D57" s="20"/>
      <c r="E57" s="22" t="s">
        <v>45</v>
      </c>
      <c r="F57" s="23">
        <v>0</v>
      </c>
      <c r="G57" s="22"/>
      <c r="H57" s="22"/>
      <c r="I57" s="22"/>
      <c r="J57" s="22"/>
      <c r="K57" s="22"/>
      <c r="L57" s="22"/>
      <c r="M57" s="22"/>
      <c r="N57" s="23">
        <v>0</v>
      </c>
      <c r="O57" s="22"/>
      <c r="P57" s="22"/>
    </row>
    <row r="58" spans="1:16" x14ac:dyDescent="0.25">
      <c r="A58" s="20"/>
      <c r="B58" s="20"/>
      <c r="C58" s="21"/>
      <c r="D58" s="24" t="s">
        <v>46</v>
      </c>
      <c r="E58" s="24"/>
      <c r="F58" s="23">
        <f>SUM(N58)</f>
        <v>9219439.9600000009</v>
      </c>
      <c r="G58" s="22"/>
      <c r="H58" s="22"/>
      <c r="I58" s="22"/>
      <c r="J58" s="22"/>
      <c r="K58" s="22"/>
      <c r="L58" s="22"/>
      <c r="M58" s="22"/>
      <c r="N58" s="23">
        <v>9219439.9600000009</v>
      </c>
      <c r="O58" s="22"/>
      <c r="P58" s="22"/>
    </row>
    <row r="59" spans="1:16" ht="82" customHeight="1" x14ac:dyDescent="0.25">
      <c r="A59" s="20"/>
      <c r="B59" s="20"/>
      <c r="C59" s="21"/>
      <c r="D59" s="24" t="s">
        <v>47</v>
      </c>
      <c r="E59" s="24"/>
      <c r="F59" s="23">
        <v>2674.86</v>
      </c>
      <c r="G59" s="22"/>
      <c r="H59" s="22"/>
      <c r="I59" s="22"/>
      <c r="J59" s="22"/>
      <c r="K59" s="22"/>
      <c r="L59" s="22"/>
      <c r="M59" s="22"/>
      <c r="N59" s="23">
        <v>2674.86</v>
      </c>
      <c r="O59" s="22"/>
      <c r="P59" s="22"/>
    </row>
    <row r="60" spans="1:16" ht="82" customHeight="1" x14ac:dyDescent="0.25">
      <c r="A60" s="20"/>
      <c r="B60" s="20"/>
      <c r="C60" s="21"/>
      <c r="D60" s="24" t="s">
        <v>48</v>
      </c>
      <c r="E60" s="24"/>
      <c r="F60" s="22"/>
      <c r="G60" s="25" t="str">
        <f>IF(G59="","",G59)</f>
        <v/>
      </c>
      <c r="H60" s="25" t="str">
        <f t="shared" ref="H60" si="28">IF(H59="","",H59)</f>
        <v/>
      </c>
      <c r="I60" s="25" t="str">
        <f t="shared" ref="I60" si="29">IF(I59="","",I59)</f>
        <v/>
      </c>
      <c r="J60" s="25" t="str">
        <f t="shared" ref="J60" si="30">IF(J59="","",J59)</f>
        <v/>
      </c>
      <c r="K60" s="25" t="str">
        <f t="shared" ref="K60" si="31">IF(K59="","",K59)</f>
        <v/>
      </c>
      <c r="L60" s="25" t="str">
        <f t="shared" ref="L60" si="32">IF(L59="","",L59)</f>
        <v/>
      </c>
      <c r="M60" s="25" t="str">
        <f t="shared" ref="M60" si="33">IF(M59="","",M59)</f>
        <v/>
      </c>
      <c r="N60" s="25">
        <f t="shared" ref="N60" si="34">IF(N59="","",N59)</f>
        <v>2674.86</v>
      </c>
      <c r="O60" s="25" t="str">
        <f t="shared" ref="O60" si="35">IF(O59="","",O59)</f>
        <v/>
      </c>
      <c r="P60" s="25" t="str">
        <f t="shared" ref="P60" si="36">IF(P59="","",P59)</f>
        <v/>
      </c>
    </row>
    <row r="61" spans="1:16" ht="25" x14ac:dyDescent="0.25">
      <c r="A61" s="20" t="s">
        <v>57</v>
      </c>
      <c r="B61" s="20" t="s">
        <v>58</v>
      </c>
      <c r="C61" s="21">
        <v>3193.4</v>
      </c>
      <c r="D61" s="20" t="s">
        <v>38</v>
      </c>
      <c r="E61" s="22" t="s">
        <v>39</v>
      </c>
      <c r="F61" s="23">
        <f>SUM(I61)</f>
        <v>6560329.3600000003</v>
      </c>
      <c r="G61" s="22"/>
      <c r="H61" s="22"/>
      <c r="I61" s="23">
        <v>6560329.3600000003</v>
      </c>
      <c r="J61" s="22"/>
      <c r="K61" s="22"/>
      <c r="L61" s="22"/>
      <c r="M61" s="22"/>
      <c r="N61" s="22"/>
      <c r="O61" s="22"/>
      <c r="P61" s="22"/>
    </row>
    <row r="62" spans="1:16" ht="50" x14ac:dyDescent="0.25">
      <c r="A62" s="20"/>
      <c r="B62" s="20"/>
      <c r="C62" s="21"/>
      <c r="D62" s="20"/>
      <c r="E62" s="22" t="s">
        <v>40</v>
      </c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ht="87.5" x14ac:dyDescent="0.25">
      <c r="A63" s="20"/>
      <c r="B63" s="20"/>
      <c r="C63" s="21"/>
      <c r="D63" s="20" t="s">
        <v>41</v>
      </c>
      <c r="E63" s="22" t="s">
        <v>42</v>
      </c>
      <c r="F63" s="23">
        <v>0</v>
      </c>
      <c r="G63" s="22"/>
      <c r="H63" s="22"/>
      <c r="I63" s="23">
        <v>0</v>
      </c>
      <c r="J63" s="22"/>
      <c r="K63" s="22"/>
      <c r="L63" s="22"/>
      <c r="M63" s="22"/>
      <c r="N63" s="22"/>
      <c r="O63" s="22"/>
      <c r="P63" s="22"/>
    </row>
    <row r="64" spans="1:16" x14ac:dyDescent="0.25">
      <c r="A64" s="20"/>
      <c r="B64" s="20"/>
      <c r="C64" s="21"/>
      <c r="D64" s="20"/>
      <c r="E64" s="22" t="s">
        <v>43</v>
      </c>
      <c r="F64" s="23">
        <v>0</v>
      </c>
      <c r="G64" s="22"/>
      <c r="H64" s="22"/>
      <c r="I64" s="23">
        <v>0</v>
      </c>
      <c r="J64" s="22"/>
      <c r="K64" s="22"/>
      <c r="L64" s="22"/>
      <c r="M64" s="22"/>
      <c r="N64" s="22"/>
      <c r="O64" s="22"/>
      <c r="P64" s="22"/>
    </row>
    <row r="65" spans="1:16" x14ac:dyDescent="0.25">
      <c r="A65" s="20"/>
      <c r="B65" s="20"/>
      <c r="C65" s="21"/>
      <c r="D65" s="20"/>
      <c r="E65" s="22" t="s">
        <v>44</v>
      </c>
      <c r="F65" s="23">
        <v>0</v>
      </c>
      <c r="G65" s="22"/>
      <c r="H65" s="22"/>
      <c r="I65" s="23">
        <v>0</v>
      </c>
      <c r="J65" s="22"/>
      <c r="K65" s="22"/>
      <c r="L65" s="22"/>
      <c r="M65" s="22"/>
      <c r="N65" s="22"/>
      <c r="O65" s="22"/>
      <c r="P65" s="22"/>
    </row>
    <row r="66" spans="1:16" x14ac:dyDescent="0.25">
      <c r="A66" s="20"/>
      <c r="B66" s="20"/>
      <c r="C66" s="21"/>
      <c r="D66" s="20"/>
      <c r="E66" s="22" t="s">
        <v>45</v>
      </c>
      <c r="F66" s="23">
        <v>0</v>
      </c>
      <c r="G66" s="22"/>
      <c r="H66" s="22"/>
      <c r="I66" s="23">
        <v>0</v>
      </c>
      <c r="J66" s="22"/>
      <c r="K66" s="22"/>
      <c r="L66" s="22"/>
      <c r="M66" s="22"/>
      <c r="N66" s="22"/>
      <c r="O66" s="22"/>
      <c r="P66" s="22"/>
    </row>
    <row r="67" spans="1:16" x14ac:dyDescent="0.25">
      <c r="A67" s="20"/>
      <c r="B67" s="20"/>
      <c r="C67" s="21"/>
      <c r="D67" s="24" t="s">
        <v>46</v>
      </c>
      <c r="E67" s="24"/>
      <c r="F67" s="23">
        <f>SUM(I67)</f>
        <v>6560329.3600000003</v>
      </c>
      <c r="G67" s="22"/>
      <c r="H67" s="22"/>
      <c r="I67" s="23">
        <v>6560329.3600000003</v>
      </c>
      <c r="J67" s="22"/>
      <c r="K67" s="22"/>
      <c r="L67" s="22"/>
      <c r="M67" s="22"/>
      <c r="N67" s="22"/>
      <c r="O67" s="22"/>
      <c r="P67" s="22"/>
    </row>
    <row r="68" spans="1:16" ht="84.5" customHeight="1" x14ac:dyDescent="0.25">
      <c r="A68" s="20"/>
      <c r="B68" s="20"/>
      <c r="C68" s="21"/>
      <c r="D68" s="24" t="s">
        <v>47</v>
      </c>
      <c r="E68" s="24"/>
      <c r="F68" s="23">
        <v>2054.34</v>
      </c>
      <c r="G68" s="22"/>
      <c r="H68" s="22"/>
      <c r="I68" s="26">
        <v>2054.34</v>
      </c>
      <c r="J68" s="22"/>
      <c r="K68" s="22"/>
      <c r="L68" s="22"/>
      <c r="M68" s="22"/>
      <c r="N68" s="22"/>
      <c r="O68" s="22"/>
      <c r="P68" s="22"/>
    </row>
    <row r="69" spans="1:16" ht="82.5" customHeight="1" x14ac:dyDescent="0.25">
      <c r="A69" s="20"/>
      <c r="B69" s="20"/>
      <c r="C69" s="21"/>
      <c r="D69" s="24" t="s">
        <v>48</v>
      </c>
      <c r="E69" s="24"/>
      <c r="F69" s="22"/>
      <c r="G69" s="25" t="str">
        <f>IF(G68="","",G68)</f>
        <v/>
      </c>
      <c r="H69" s="25" t="str">
        <f t="shared" ref="H69" si="37">IF(H68="","",H68)</f>
        <v/>
      </c>
      <c r="I69" s="25">
        <f t="shared" ref="I69" si="38">IF(I68="","",I68)</f>
        <v>2054.34</v>
      </c>
      <c r="J69" s="25" t="str">
        <f t="shared" ref="J69" si="39">IF(J68="","",J68)</f>
        <v/>
      </c>
      <c r="K69" s="25" t="str">
        <f t="shared" ref="K69" si="40">IF(K68="","",K68)</f>
        <v/>
      </c>
      <c r="L69" s="25" t="str">
        <f t="shared" ref="L69" si="41">IF(L68="","",L68)</f>
        <v/>
      </c>
      <c r="M69" s="25" t="str">
        <f t="shared" ref="M69" si="42">IF(M68="","",M68)</f>
        <v/>
      </c>
      <c r="N69" s="25" t="str">
        <f t="shared" ref="N69" si="43">IF(N68="","",N68)</f>
        <v/>
      </c>
      <c r="O69" s="25" t="str">
        <f t="shared" ref="O69" si="44">IF(O68="","",O68)</f>
        <v/>
      </c>
      <c r="P69" s="25" t="str">
        <f t="shared" ref="P69" si="45">IF(P68="","",P68)</f>
        <v/>
      </c>
    </row>
    <row r="70" spans="1:16" ht="25" x14ac:dyDescent="0.25">
      <c r="A70" s="20" t="s">
        <v>59</v>
      </c>
      <c r="B70" s="20" t="s">
        <v>60</v>
      </c>
      <c r="C70" s="21">
        <v>4731</v>
      </c>
      <c r="D70" s="20" t="s">
        <v>38</v>
      </c>
      <c r="E70" s="22" t="s">
        <v>39</v>
      </c>
      <c r="F70" s="23">
        <f>SUM(I70)</f>
        <v>9719082.5399999991</v>
      </c>
      <c r="G70" s="22"/>
      <c r="H70" s="22"/>
      <c r="I70" s="23">
        <v>9719082.5399999991</v>
      </c>
      <c r="J70" s="22"/>
      <c r="K70" s="22"/>
      <c r="L70" s="22"/>
      <c r="M70" s="22"/>
      <c r="N70" s="22"/>
      <c r="O70" s="22"/>
      <c r="P70" s="22"/>
    </row>
    <row r="71" spans="1:16" ht="50" x14ac:dyDescent="0.25">
      <c r="A71" s="20"/>
      <c r="B71" s="20"/>
      <c r="C71" s="21"/>
      <c r="D71" s="20"/>
      <c r="E71" s="22" t="s">
        <v>40</v>
      </c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ht="87.5" x14ac:dyDescent="0.25">
      <c r="A72" s="20"/>
      <c r="B72" s="20"/>
      <c r="C72" s="21"/>
      <c r="D72" s="20" t="s">
        <v>41</v>
      </c>
      <c r="E72" s="22" t="s">
        <v>42</v>
      </c>
      <c r="F72" s="23">
        <v>0</v>
      </c>
      <c r="G72" s="22"/>
      <c r="H72" s="22"/>
      <c r="I72" s="23">
        <v>0</v>
      </c>
      <c r="J72" s="22"/>
      <c r="K72" s="22"/>
      <c r="L72" s="22"/>
      <c r="M72" s="22"/>
      <c r="N72" s="22"/>
      <c r="O72" s="22"/>
      <c r="P72" s="22"/>
    </row>
    <row r="73" spans="1:16" x14ac:dyDescent="0.25">
      <c r="A73" s="20"/>
      <c r="B73" s="20"/>
      <c r="C73" s="21"/>
      <c r="D73" s="20"/>
      <c r="E73" s="22" t="s">
        <v>43</v>
      </c>
      <c r="F73" s="23">
        <v>0</v>
      </c>
      <c r="G73" s="22"/>
      <c r="H73" s="22"/>
      <c r="I73" s="23">
        <v>0</v>
      </c>
      <c r="J73" s="22"/>
      <c r="K73" s="22"/>
      <c r="L73" s="22"/>
      <c r="M73" s="22"/>
      <c r="N73" s="22"/>
      <c r="O73" s="22"/>
      <c r="P73" s="22"/>
    </row>
    <row r="74" spans="1:16" x14ac:dyDescent="0.25">
      <c r="A74" s="20"/>
      <c r="B74" s="20"/>
      <c r="C74" s="21"/>
      <c r="D74" s="20"/>
      <c r="E74" s="22" t="s">
        <v>44</v>
      </c>
      <c r="F74" s="23">
        <v>0</v>
      </c>
      <c r="G74" s="22"/>
      <c r="H74" s="22"/>
      <c r="I74" s="23">
        <v>0</v>
      </c>
      <c r="J74" s="22"/>
      <c r="K74" s="22"/>
      <c r="L74" s="22"/>
      <c r="M74" s="22"/>
      <c r="N74" s="22"/>
      <c r="O74" s="22"/>
      <c r="P74" s="22"/>
    </row>
    <row r="75" spans="1:16" x14ac:dyDescent="0.25">
      <c r="A75" s="20"/>
      <c r="B75" s="20"/>
      <c r="C75" s="21"/>
      <c r="D75" s="20"/>
      <c r="E75" s="22" t="s">
        <v>45</v>
      </c>
      <c r="F75" s="23">
        <v>0</v>
      </c>
      <c r="G75" s="22"/>
      <c r="H75" s="22"/>
      <c r="I75" s="23">
        <v>0</v>
      </c>
      <c r="J75" s="22"/>
      <c r="K75" s="22"/>
      <c r="L75" s="22"/>
      <c r="M75" s="22"/>
      <c r="N75" s="22"/>
      <c r="O75" s="22"/>
      <c r="P75" s="22"/>
    </row>
    <row r="76" spans="1:16" x14ac:dyDescent="0.25">
      <c r="A76" s="20"/>
      <c r="B76" s="20"/>
      <c r="C76" s="21"/>
      <c r="D76" s="24" t="s">
        <v>46</v>
      </c>
      <c r="E76" s="24"/>
      <c r="F76" s="23">
        <f>SUM(I76)</f>
        <v>9719082.5399999991</v>
      </c>
      <c r="G76" s="22"/>
      <c r="H76" s="22"/>
      <c r="I76" s="23">
        <v>9719082.5399999991</v>
      </c>
      <c r="J76" s="22"/>
      <c r="K76" s="22"/>
      <c r="L76" s="22"/>
      <c r="M76" s="22"/>
      <c r="N76" s="22"/>
      <c r="O76" s="22"/>
      <c r="P76" s="22"/>
    </row>
    <row r="77" spans="1:16" ht="81" customHeight="1" x14ac:dyDescent="0.25">
      <c r="A77" s="20"/>
      <c r="B77" s="20"/>
      <c r="C77" s="21"/>
      <c r="D77" s="24" t="s">
        <v>47</v>
      </c>
      <c r="E77" s="24"/>
      <c r="F77" s="23">
        <v>2054.34</v>
      </c>
      <c r="G77" s="22"/>
      <c r="H77" s="22"/>
      <c r="I77" s="26">
        <v>2054.34</v>
      </c>
      <c r="J77" s="22"/>
      <c r="K77" s="22"/>
      <c r="L77" s="22"/>
      <c r="M77" s="22"/>
      <c r="N77" s="22"/>
      <c r="O77" s="22"/>
      <c r="P77" s="22"/>
    </row>
    <row r="78" spans="1:16" ht="76" customHeight="1" x14ac:dyDescent="0.25">
      <c r="A78" s="20"/>
      <c r="B78" s="20"/>
      <c r="C78" s="21"/>
      <c r="D78" s="24" t="s">
        <v>48</v>
      </c>
      <c r="E78" s="24"/>
      <c r="F78" s="22"/>
      <c r="G78" s="25" t="str">
        <f>IF(G77="","",G77)</f>
        <v/>
      </c>
      <c r="H78" s="25" t="str">
        <f t="shared" ref="H78" si="46">IF(H77="","",H77)</f>
        <v/>
      </c>
      <c r="I78" s="25">
        <f t="shared" ref="I78" si="47">IF(I77="","",I77)</f>
        <v>2054.34</v>
      </c>
      <c r="J78" s="25" t="str">
        <f t="shared" ref="J78" si="48">IF(J77="","",J77)</f>
        <v/>
      </c>
      <c r="K78" s="25" t="str">
        <f t="shared" ref="K78" si="49">IF(K77="","",K77)</f>
        <v/>
      </c>
      <c r="L78" s="25" t="str">
        <f t="shared" ref="L78" si="50">IF(L77="","",L77)</f>
        <v/>
      </c>
      <c r="M78" s="25" t="str">
        <f t="shared" ref="M78" si="51">IF(M77="","",M77)</f>
        <v/>
      </c>
      <c r="N78" s="25" t="str">
        <f t="shared" ref="N78" si="52">IF(N77="","",N77)</f>
        <v/>
      </c>
      <c r="O78" s="25" t="str">
        <f t="shared" ref="O78" si="53">IF(O77="","",O77)</f>
        <v/>
      </c>
      <c r="P78" s="25" t="str">
        <f t="shared" ref="P78" si="54">IF(P77="","",P77)</f>
        <v/>
      </c>
    </row>
    <row r="79" spans="1:16" ht="25" x14ac:dyDescent="0.25">
      <c r="A79" s="20" t="s">
        <v>61</v>
      </c>
      <c r="B79" s="20" t="s">
        <v>62</v>
      </c>
      <c r="C79" s="21">
        <v>3499.2</v>
      </c>
      <c r="D79" s="20" t="s">
        <v>38</v>
      </c>
      <c r="E79" s="22" t="s">
        <v>39</v>
      </c>
      <c r="F79" s="23">
        <f>SUM(N79)</f>
        <v>9359870.1099999994</v>
      </c>
      <c r="G79" s="22"/>
      <c r="H79" s="22"/>
      <c r="I79" s="22"/>
      <c r="J79" s="22"/>
      <c r="K79" s="22"/>
      <c r="L79" s="22"/>
      <c r="M79" s="22"/>
      <c r="N79" s="23">
        <v>9359870.1099999994</v>
      </c>
      <c r="O79" s="22"/>
      <c r="P79" s="22"/>
    </row>
    <row r="80" spans="1:16" ht="50" x14ac:dyDescent="0.25">
      <c r="A80" s="20"/>
      <c r="B80" s="20"/>
      <c r="C80" s="21"/>
      <c r="D80" s="20"/>
      <c r="E80" s="22" t="s">
        <v>40</v>
      </c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ht="87.5" x14ac:dyDescent="0.25">
      <c r="A81" s="20"/>
      <c r="B81" s="20"/>
      <c r="C81" s="21"/>
      <c r="D81" s="20" t="s">
        <v>41</v>
      </c>
      <c r="E81" s="22" t="s">
        <v>42</v>
      </c>
      <c r="F81" s="23">
        <v>0</v>
      </c>
      <c r="G81" s="22"/>
      <c r="H81" s="22"/>
      <c r="I81" s="22"/>
      <c r="J81" s="22"/>
      <c r="K81" s="22"/>
      <c r="L81" s="22"/>
      <c r="M81" s="22"/>
      <c r="N81" s="23">
        <v>0</v>
      </c>
      <c r="O81" s="22"/>
      <c r="P81" s="22"/>
    </row>
    <row r="82" spans="1:16" x14ac:dyDescent="0.25">
      <c r="A82" s="20"/>
      <c r="B82" s="20"/>
      <c r="C82" s="21"/>
      <c r="D82" s="20"/>
      <c r="E82" s="22" t="s">
        <v>43</v>
      </c>
      <c r="F82" s="23">
        <v>0</v>
      </c>
      <c r="G82" s="22"/>
      <c r="H82" s="22"/>
      <c r="I82" s="22"/>
      <c r="J82" s="22"/>
      <c r="K82" s="22"/>
      <c r="L82" s="22"/>
      <c r="M82" s="22"/>
      <c r="N82" s="23">
        <v>0</v>
      </c>
      <c r="O82" s="22"/>
      <c r="P82" s="22"/>
    </row>
    <row r="83" spans="1:16" x14ac:dyDescent="0.25">
      <c r="A83" s="20"/>
      <c r="B83" s="20"/>
      <c r="C83" s="21"/>
      <c r="D83" s="20"/>
      <c r="E83" s="22" t="s">
        <v>44</v>
      </c>
      <c r="F83" s="23">
        <v>0</v>
      </c>
      <c r="G83" s="22"/>
      <c r="H83" s="22"/>
      <c r="I83" s="22"/>
      <c r="J83" s="22"/>
      <c r="K83" s="22"/>
      <c r="L83" s="22"/>
      <c r="M83" s="22"/>
      <c r="N83" s="23">
        <v>0</v>
      </c>
      <c r="O83" s="22"/>
      <c r="P83" s="22"/>
    </row>
    <row r="84" spans="1:16" x14ac:dyDescent="0.25">
      <c r="A84" s="20"/>
      <c r="B84" s="20"/>
      <c r="C84" s="21"/>
      <c r="D84" s="20"/>
      <c r="E84" s="22" t="s">
        <v>45</v>
      </c>
      <c r="F84" s="23">
        <v>0</v>
      </c>
      <c r="G84" s="22"/>
      <c r="H84" s="22"/>
      <c r="I84" s="22"/>
      <c r="J84" s="22"/>
      <c r="K84" s="22"/>
      <c r="L84" s="22"/>
      <c r="M84" s="22"/>
      <c r="N84" s="23">
        <v>0</v>
      </c>
      <c r="O84" s="22"/>
      <c r="P84" s="22"/>
    </row>
    <row r="85" spans="1:16" x14ac:dyDescent="0.25">
      <c r="A85" s="20"/>
      <c r="B85" s="20"/>
      <c r="C85" s="21"/>
      <c r="D85" s="24" t="s">
        <v>46</v>
      </c>
      <c r="E85" s="24"/>
      <c r="F85" s="23">
        <f>SUM(N85)</f>
        <v>9359870.1099999994</v>
      </c>
      <c r="G85" s="22"/>
      <c r="H85" s="22"/>
      <c r="I85" s="22"/>
      <c r="J85" s="22"/>
      <c r="K85" s="22"/>
      <c r="L85" s="22"/>
      <c r="M85" s="22"/>
      <c r="N85" s="23">
        <v>9359870.1099999994</v>
      </c>
      <c r="O85" s="22"/>
      <c r="P85" s="22"/>
    </row>
    <row r="86" spans="1:16" ht="79.5" customHeight="1" x14ac:dyDescent="0.25">
      <c r="A86" s="20"/>
      <c r="B86" s="20"/>
      <c r="C86" s="21"/>
      <c r="D86" s="24" t="s">
        <v>47</v>
      </c>
      <c r="E86" s="24"/>
      <c r="F86" s="23">
        <v>2674.86</v>
      </c>
      <c r="G86" s="22"/>
      <c r="H86" s="22"/>
      <c r="I86" s="22"/>
      <c r="J86" s="22"/>
      <c r="K86" s="22"/>
      <c r="L86" s="22"/>
      <c r="M86" s="22"/>
      <c r="N86" s="23">
        <v>2674.86</v>
      </c>
      <c r="O86" s="22"/>
      <c r="P86" s="22"/>
    </row>
    <row r="87" spans="1:16" ht="79" customHeight="1" x14ac:dyDescent="0.25">
      <c r="A87" s="20"/>
      <c r="B87" s="20"/>
      <c r="C87" s="21"/>
      <c r="D87" s="24" t="s">
        <v>48</v>
      </c>
      <c r="E87" s="24"/>
      <c r="F87" s="22"/>
      <c r="G87" s="25" t="str">
        <f>IF(G86="","",G86)</f>
        <v/>
      </c>
      <c r="H87" s="25" t="str">
        <f t="shared" ref="H87" si="55">IF(H86="","",H86)</f>
        <v/>
      </c>
      <c r="I87" s="25" t="str">
        <f t="shared" ref="I87" si="56">IF(I86="","",I86)</f>
        <v/>
      </c>
      <c r="J87" s="25" t="str">
        <f t="shared" ref="J87" si="57">IF(J86="","",J86)</f>
        <v/>
      </c>
      <c r="K87" s="25" t="str">
        <f t="shared" ref="K87" si="58">IF(K86="","",K86)</f>
        <v/>
      </c>
      <c r="L87" s="25" t="str">
        <f t="shared" ref="L87" si="59">IF(L86="","",L86)</f>
        <v/>
      </c>
      <c r="M87" s="25" t="str">
        <f t="shared" ref="M87" si="60">IF(M86="","",M86)</f>
        <v/>
      </c>
      <c r="N87" s="25">
        <f t="shared" ref="N87" si="61">IF(N86="","",N86)</f>
        <v>2674.86</v>
      </c>
      <c r="O87" s="25" t="str">
        <f t="shared" ref="O87" si="62">IF(O86="","",O86)</f>
        <v/>
      </c>
      <c r="P87" s="25" t="str">
        <f t="shared" ref="P87" si="63">IF(P86="","",P86)</f>
        <v/>
      </c>
    </row>
    <row r="88" spans="1:16" ht="25" x14ac:dyDescent="0.25">
      <c r="A88" s="20" t="s">
        <v>63</v>
      </c>
      <c r="B88" s="20" t="s">
        <v>64</v>
      </c>
      <c r="C88" s="21">
        <v>3474</v>
      </c>
      <c r="D88" s="20" t="s">
        <v>38</v>
      </c>
      <c r="E88" s="22" t="s">
        <v>39</v>
      </c>
      <c r="F88" s="23">
        <f>SUM(N88)</f>
        <v>9292463.6400000006</v>
      </c>
      <c r="G88" s="22"/>
      <c r="H88" s="22"/>
      <c r="I88" s="22"/>
      <c r="J88" s="22"/>
      <c r="K88" s="22"/>
      <c r="L88" s="22"/>
      <c r="M88" s="22"/>
      <c r="N88" s="23">
        <v>9292463.6400000006</v>
      </c>
      <c r="O88" s="22"/>
      <c r="P88" s="22"/>
    </row>
    <row r="89" spans="1:16" ht="50" x14ac:dyDescent="0.25">
      <c r="A89" s="20"/>
      <c r="B89" s="20"/>
      <c r="C89" s="21"/>
      <c r="D89" s="20"/>
      <c r="E89" s="22" t="s">
        <v>40</v>
      </c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ht="87.5" x14ac:dyDescent="0.25">
      <c r="A90" s="20"/>
      <c r="B90" s="20"/>
      <c r="C90" s="21"/>
      <c r="D90" s="20" t="s">
        <v>41</v>
      </c>
      <c r="E90" s="22" t="s">
        <v>42</v>
      </c>
      <c r="F90" s="23">
        <v>0</v>
      </c>
      <c r="G90" s="22"/>
      <c r="H90" s="22"/>
      <c r="I90" s="22"/>
      <c r="J90" s="22"/>
      <c r="K90" s="22"/>
      <c r="L90" s="22"/>
      <c r="M90" s="22"/>
      <c r="N90" s="23">
        <v>0</v>
      </c>
      <c r="O90" s="22"/>
      <c r="P90" s="22"/>
    </row>
    <row r="91" spans="1:16" x14ac:dyDescent="0.25">
      <c r="A91" s="20"/>
      <c r="B91" s="20"/>
      <c r="C91" s="21"/>
      <c r="D91" s="20"/>
      <c r="E91" s="22" t="s">
        <v>43</v>
      </c>
      <c r="F91" s="23">
        <v>0</v>
      </c>
      <c r="G91" s="22"/>
      <c r="H91" s="22"/>
      <c r="I91" s="22"/>
      <c r="J91" s="22"/>
      <c r="K91" s="22"/>
      <c r="L91" s="22"/>
      <c r="M91" s="22"/>
      <c r="N91" s="23">
        <v>0</v>
      </c>
      <c r="O91" s="22"/>
      <c r="P91" s="22"/>
    </row>
    <row r="92" spans="1:16" x14ac:dyDescent="0.25">
      <c r="A92" s="20"/>
      <c r="B92" s="20"/>
      <c r="C92" s="21"/>
      <c r="D92" s="20"/>
      <c r="E92" s="22" t="s">
        <v>44</v>
      </c>
      <c r="F92" s="23">
        <v>0</v>
      </c>
      <c r="G92" s="22"/>
      <c r="H92" s="22"/>
      <c r="I92" s="22"/>
      <c r="J92" s="22"/>
      <c r="K92" s="22"/>
      <c r="L92" s="22"/>
      <c r="M92" s="22"/>
      <c r="N92" s="23">
        <v>0</v>
      </c>
      <c r="O92" s="22"/>
      <c r="P92" s="22"/>
    </row>
    <row r="93" spans="1:16" x14ac:dyDescent="0.25">
      <c r="A93" s="20"/>
      <c r="B93" s="20"/>
      <c r="C93" s="21"/>
      <c r="D93" s="20"/>
      <c r="E93" s="22" t="s">
        <v>45</v>
      </c>
      <c r="F93" s="23">
        <v>0</v>
      </c>
      <c r="G93" s="22"/>
      <c r="H93" s="22"/>
      <c r="I93" s="22"/>
      <c r="J93" s="22"/>
      <c r="K93" s="22"/>
      <c r="L93" s="22"/>
      <c r="M93" s="22"/>
      <c r="N93" s="23">
        <v>0</v>
      </c>
      <c r="O93" s="22"/>
      <c r="P93" s="22"/>
    </row>
    <row r="94" spans="1:16" x14ac:dyDescent="0.25">
      <c r="A94" s="20"/>
      <c r="B94" s="20"/>
      <c r="C94" s="21"/>
      <c r="D94" s="24" t="s">
        <v>46</v>
      </c>
      <c r="E94" s="24"/>
      <c r="F94" s="23">
        <f>SUM(N94)</f>
        <v>9292463.6400000006</v>
      </c>
      <c r="G94" s="22"/>
      <c r="H94" s="22"/>
      <c r="I94" s="22"/>
      <c r="J94" s="22"/>
      <c r="K94" s="22"/>
      <c r="L94" s="22"/>
      <c r="M94" s="22"/>
      <c r="N94" s="23">
        <v>9292463.6400000006</v>
      </c>
      <c r="O94" s="22"/>
      <c r="P94" s="22"/>
    </row>
    <row r="95" spans="1:16" ht="79.5" customHeight="1" x14ac:dyDescent="0.25">
      <c r="A95" s="20"/>
      <c r="B95" s="20"/>
      <c r="C95" s="21"/>
      <c r="D95" s="24" t="s">
        <v>47</v>
      </c>
      <c r="E95" s="24"/>
      <c r="F95" s="23">
        <v>2674.86</v>
      </c>
      <c r="G95" s="22"/>
      <c r="H95" s="22"/>
      <c r="I95" s="22"/>
      <c r="J95" s="22"/>
      <c r="K95" s="22"/>
      <c r="L95" s="22"/>
      <c r="M95" s="22"/>
      <c r="N95" s="23">
        <v>2674.86</v>
      </c>
      <c r="O95" s="22"/>
      <c r="P95" s="22"/>
    </row>
    <row r="96" spans="1:16" ht="81" customHeight="1" x14ac:dyDescent="0.25">
      <c r="A96" s="20"/>
      <c r="B96" s="20"/>
      <c r="C96" s="21"/>
      <c r="D96" s="24" t="s">
        <v>48</v>
      </c>
      <c r="E96" s="24"/>
      <c r="F96" s="22"/>
      <c r="G96" s="25" t="str">
        <f>IF(G95="","",G95)</f>
        <v/>
      </c>
      <c r="H96" s="25" t="str">
        <f t="shared" ref="H96" si="64">IF(H95="","",H95)</f>
        <v/>
      </c>
      <c r="I96" s="25" t="str">
        <f t="shared" ref="I96" si="65">IF(I95="","",I95)</f>
        <v/>
      </c>
      <c r="J96" s="25" t="str">
        <f t="shared" ref="J96" si="66">IF(J95="","",J95)</f>
        <v/>
      </c>
      <c r="K96" s="25" t="str">
        <f t="shared" ref="K96" si="67">IF(K95="","",K95)</f>
        <v/>
      </c>
      <c r="L96" s="25" t="str">
        <f t="shared" ref="L96" si="68">IF(L95="","",L95)</f>
        <v/>
      </c>
      <c r="M96" s="25" t="str">
        <f t="shared" ref="M96" si="69">IF(M95="","",M95)</f>
        <v/>
      </c>
      <c r="N96" s="25">
        <f t="shared" ref="N96" si="70">IF(N95="","",N95)</f>
        <v>2674.86</v>
      </c>
      <c r="O96" s="25" t="str">
        <f t="shared" ref="O96" si="71">IF(O95="","",O95)</f>
        <v/>
      </c>
      <c r="P96" s="25" t="str">
        <f t="shared" ref="P96" si="72">IF(P95="","",P95)</f>
        <v/>
      </c>
    </row>
    <row r="97" spans="1:16" ht="25" x14ac:dyDescent="0.25">
      <c r="A97" s="20" t="s">
        <v>65</v>
      </c>
      <c r="B97" s="20" t="s">
        <v>66</v>
      </c>
      <c r="C97" s="21">
        <v>3497</v>
      </c>
      <c r="D97" s="20" t="s">
        <v>38</v>
      </c>
      <c r="E97" s="22" t="s">
        <v>39</v>
      </c>
      <c r="F97" s="23">
        <f>SUM(N97)</f>
        <v>9353985.4199999999</v>
      </c>
      <c r="G97" s="22"/>
      <c r="H97" s="22"/>
      <c r="I97" s="22"/>
      <c r="J97" s="22"/>
      <c r="K97" s="22"/>
      <c r="L97" s="22"/>
      <c r="M97" s="22"/>
      <c r="N97" s="23">
        <v>9353985.4199999999</v>
      </c>
      <c r="O97" s="22"/>
      <c r="P97" s="22"/>
    </row>
    <row r="98" spans="1:16" ht="50" x14ac:dyDescent="0.25">
      <c r="A98" s="20"/>
      <c r="B98" s="20"/>
      <c r="C98" s="21"/>
      <c r="D98" s="20"/>
      <c r="E98" s="22" t="s">
        <v>40</v>
      </c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ht="87.5" x14ac:dyDescent="0.25">
      <c r="A99" s="20"/>
      <c r="B99" s="20"/>
      <c r="C99" s="21"/>
      <c r="D99" s="20" t="s">
        <v>41</v>
      </c>
      <c r="E99" s="22" t="s">
        <v>42</v>
      </c>
      <c r="F99" s="23">
        <v>0</v>
      </c>
      <c r="G99" s="22"/>
      <c r="H99" s="22"/>
      <c r="I99" s="22"/>
      <c r="J99" s="22"/>
      <c r="K99" s="22"/>
      <c r="L99" s="22"/>
      <c r="M99" s="22"/>
      <c r="N99" s="23">
        <v>0</v>
      </c>
      <c r="O99" s="22"/>
      <c r="P99" s="22"/>
    </row>
    <row r="100" spans="1:16" x14ac:dyDescent="0.25">
      <c r="A100" s="20"/>
      <c r="B100" s="20"/>
      <c r="C100" s="21"/>
      <c r="D100" s="20"/>
      <c r="E100" s="22" t="s">
        <v>43</v>
      </c>
      <c r="F100" s="23">
        <v>0</v>
      </c>
      <c r="G100" s="22"/>
      <c r="H100" s="22"/>
      <c r="I100" s="22"/>
      <c r="J100" s="22"/>
      <c r="K100" s="22"/>
      <c r="L100" s="22"/>
      <c r="M100" s="22"/>
      <c r="N100" s="23">
        <v>0</v>
      </c>
      <c r="O100" s="22"/>
      <c r="P100" s="22"/>
    </row>
    <row r="101" spans="1:16" x14ac:dyDescent="0.25">
      <c r="A101" s="20"/>
      <c r="B101" s="20"/>
      <c r="C101" s="21"/>
      <c r="D101" s="20"/>
      <c r="E101" s="22" t="s">
        <v>44</v>
      </c>
      <c r="F101" s="23">
        <v>0</v>
      </c>
      <c r="G101" s="22"/>
      <c r="H101" s="22"/>
      <c r="I101" s="22"/>
      <c r="J101" s="22"/>
      <c r="K101" s="22"/>
      <c r="L101" s="22"/>
      <c r="M101" s="22"/>
      <c r="N101" s="23">
        <v>0</v>
      </c>
      <c r="O101" s="22"/>
      <c r="P101" s="22"/>
    </row>
    <row r="102" spans="1:16" x14ac:dyDescent="0.25">
      <c r="A102" s="20"/>
      <c r="B102" s="20"/>
      <c r="C102" s="21"/>
      <c r="D102" s="20"/>
      <c r="E102" s="22" t="s">
        <v>45</v>
      </c>
      <c r="F102" s="23">
        <v>0</v>
      </c>
      <c r="G102" s="22"/>
      <c r="H102" s="22"/>
      <c r="I102" s="22"/>
      <c r="J102" s="22"/>
      <c r="K102" s="22"/>
      <c r="L102" s="22"/>
      <c r="M102" s="22"/>
      <c r="N102" s="23">
        <v>0</v>
      </c>
      <c r="O102" s="22"/>
      <c r="P102" s="22"/>
    </row>
    <row r="103" spans="1:16" x14ac:dyDescent="0.25">
      <c r="A103" s="20"/>
      <c r="B103" s="20"/>
      <c r="C103" s="21"/>
      <c r="D103" s="24" t="s">
        <v>46</v>
      </c>
      <c r="E103" s="24"/>
      <c r="F103" s="23">
        <f>SUM(N103)</f>
        <v>9353985.4199999999</v>
      </c>
      <c r="G103" s="22"/>
      <c r="H103" s="22"/>
      <c r="I103" s="22"/>
      <c r="J103" s="22"/>
      <c r="K103" s="22"/>
      <c r="L103" s="22"/>
      <c r="M103" s="22"/>
      <c r="N103" s="23">
        <v>9353985.4199999999</v>
      </c>
      <c r="O103" s="22"/>
      <c r="P103" s="22"/>
    </row>
    <row r="104" spans="1:16" ht="82" customHeight="1" x14ac:dyDescent="0.25">
      <c r="A104" s="20"/>
      <c r="B104" s="20"/>
      <c r="C104" s="21"/>
      <c r="D104" s="24" t="s">
        <v>47</v>
      </c>
      <c r="E104" s="24"/>
      <c r="F104" s="23">
        <v>2674.86</v>
      </c>
      <c r="G104" s="22"/>
      <c r="H104" s="22"/>
      <c r="I104" s="22"/>
      <c r="J104" s="22"/>
      <c r="K104" s="22"/>
      <c r="L104" s="22"/>
      <c r="M104" s="22"/>
      <c r="N104" s="23">
        <v>2674.86</v>
      </c>
      <c r="O104" s="22"/>
      <c r="P104" s="22"/>
    </row>
    <row r="105" spans="1:16" ht="79.5" customHeight="1" x14ac:dyDescent="0.25">
      <c r="A105" s="20"/>
      <c r="B105" s="20"/>
      <c r="C105" s="21"/>
      <c r="D105" s="24" t="s">
        <v>48</v>
      </c>
      <c r="E105" s="24"/>
      <c r="F105" s="22"/>
      <c r="G105" s="25" t="str">
        <f>IF(G104="","",G104)</f>
        <v/>
      </c>
      <c r="H105" s="25" t="str">
        <f t="shared" ref="H105" si="73">IF(H104="","",H104)</f>
        <v/>
      </c>
      <c r="I105" s="25" t="str">
        <f t="shared" ref="I105" si="74">IF(I104="","",I104)</f>
        <v/>
      </c>
      <c r="J105" s="25" t="str">
        <f t="shared" ref="J105" si="75">IF(J104="","",J104)</f>
        <v/>
      </c>
      <c r="K105" s="25" t="str">
        <f t="shared" ref="K105" si="76">IF(K104="","",K104)</f>
        <v/>
      </c>
      <c r="L105" s="25" t="str">
        <f t="shared" ref="L105" si="77">IF(L104="","",L104)</f>
        <v/>
      </c>
      <c r="M105" s="25" t="str">
        <f t="shared" ref="M105" si="78">IF(M104="","",M104)</f>
        <v/>
      </c>
      <c r="N105" s="25">
        <f t="shared" ref="N105" si="79">IF(N104="","",N104)</f>
        <v>2674.86</v>
      </c>
      <c r="O105" s="25" t="str">
        <f t="shared" ref="O105" si="80">IF(O104="","",O104)</f>
        <v/>
      </c>
      <c r="P105" s="25" t="str">
        <f t="shared" ref="P105" si="81">IF(P104="","",P104)</f>
        <v/>
      </c>
    </row>
    <row r="106" spans="1:16" ht="25" x14ac:dyDescent="0.25">
      <c r="A106" s="20" t="s">
        <v>67</v>
      </c>
      <c r="B106" s="20" t="s">
        <v>68</v>
      </c>
      <c r="C106" s="21">
        <v>4198.8</v>
      </c>
      <c r="D106" s="20" t="s">
        <v>38</v>
      </c>
      <c r="E106" s="22" t="s">
        <v>39</v>
      </c>
      <c r="F106" s="23">
        <f>SUM(I106:J106)</f>
        <v>26663597.649999999</v>
      </c>
      <c r="G106" s="22"/>
      <c r="H106" s="22"/>
      <c r="I106" s="23">
        <v>8625762.7899999991</v>
      </c>
      <c r="J106" s="23">
        <v>18037834.859999999</v>
      </c>
      <c r="K106" s="22"/>
      <c r="L106" s="22"/>
      <c r="M106" s="22"/>
      <c r="N106" s="22"/>
      <c r="O106" s="22"/>
      <c r="P106" s="22"/>
    </row>
    <row r="107" spans="1:16" ht="50" x14ac:dyDescent="0.25">
      <c r="A107" s="20"/>
      <c r="B107" s="20"/>
      <c r="C107" s="21"/>
      <c r="D107" s="20"/>
      <c r="E107" s="22" t="s">
        <v>40</v>
      </c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1:16" ht="87.5" x14ac:dyDescent="0.25">
      <c r="A108" s="20"/>
      <c r="B108" s="20"/>
      <c r="C108" s="21"/>
      <c r="D108" s="20" t="s">
        <v>41</v>
      </c>
      <c r="E108" s="22" t="s">
        <v>42</v>
      </c>
      <c r="F108" s="23">
        <v>0</v>
      </c>
      <c r="G108" s="22"/>
      <c r="H108" s="22"/>
      <c r="I108" s="23">
        <v>0</v>
      </c>
      <c r="J108" s="23">
        <v>0</v>
      </c>
      <c r="K108" s="22"/>
      <c r="L108" s="22"/>
      <c r="M108" s="22"/>
      <c r="N108" s="22"/>
      <c r="O108" s="22"/>
      <c r="P108" s="22"/>
    </row>
    <row r="109" spans="1:16" x14ac:dyDescent="0.25">
      <c r="A109" s="20"/>
      <c r="B109" s="20"/>
      <c r="C109" s="21"/>
      <c r="D109" s="20"/>
      <c r="E109" s="22" t="s">
        <v>43</v>
      </c>
      <c r="F109" s="23">
        <v>0</v>
      </c>
      <c r="G109" s="22"/>
      <c r="H109" s="22"/>
      <c r="I109" s="23">
        <v>0</v>
      </c>
      <c r="J109" s="23">
        <v>0</v>
      </c>
      <c r="K109" s="22"/>
      <c r="L109" s="22"/>
      <c r="M109" s="22"/>
      <c r="N109" s="22"/>
      <c r="O109" s="22"/>
      <c r="P109" s="22"/>
    </row>
    <row r="110" spans="1:16" x14ac:dyDescent="0.25">
      <c r="A110" s="20"/>
      <c r="B110" s="20"/>
      <c r="C110" s="21"/>
      <c r="D110" s="20"/>
      <c r="E110" s="22" t="s">
        <v>44</v>
      </c>
      <c r="F110" s="23">
        <v>0</v>
      </c>
      <c r="G110" s="22"/>
      <c r="H110" s="22"/>
      <c r="I110" s="23">
        <v>0</v>
      </c>
      <c r="J110" s="23">
        <v>0</v>
      </c>
      <c r="K110" s="22"/>
      <c r="L110" s="22"/>
      <c r="M110" s="22"/>
      <c r="N110" s="22"/>
      <c r="O110" s="22"/>
      <c r="P110" s="22"/>
    </row>
    <row r="111" spans="1:16" x14ac:dyDescent="0.25">
      <c r="A111" s="20"/>
      <c r="B111" s="20"/>
      <c r="C111" s="21"/>
      <c r="D111" s="20"/>
      <c r="E111" s="22" t="s">
        <v>45</v>
      </c>
      <c r="F111" s="23">
        <v>0</v>
      </c>
      <c r="G111" s="22"/>
      <c r="H111" s="22"/>
      <c r="I111" s="23">
        <v>0</v>
      </c>
      <c r="J111" s="23">
        <v>0</v>
      </c>
      <c r="K111" s="22"/>
      <c r="L111" s="22"/>
      <c r="M111" s="22"/>
      <c r="N111" s="22"/>
      <c r="O111" s="22"/>
      <c r="P111" s="22"/>
    </row>
    <row r="112" spans="1:16" x14ac:dyDescent="0.25">
      <c r="A112" s="20"/>
      <c r="B112" s="20"/>
      <c r="C112" s="21"/>
      <c r="D112" s="24" t="s">
        <v>46</v>
      </c>
      <c r="E112" s="24"/>
      <c r="F112" s="23">
        <f>SUM(I112:J112)</f>
        <v>26663597.649999999</v>
      </c>
      <c r="G112" s="22"/>
      <c r="H112" s="22"/>
      <c r="I112" s="23">
        <v>8625762.7899999991</v>
      </c>
      <c r="J112" s="23">
        <v>18037834.859999999</v>
      </c>
      <c r="K112" s="22"/>
      <c r="L112" s="22"/>
      <c r="M112" s="22"/>
      <c r="N112" s="22"/>
      <c r="O112" s="22"/>
      <c r="P112" s="22"/>
    </row>
    <row r="113" spans="1:16" ht="80.5" customHeight="1" x14ac:dyDescent="0.25">
      <c r="A113" s="20"/>
      <c r="B113" s="20"/>
      <c r="C113" s="21"/>
      <c r="D113" s="24" t="s">
        <v>47</v>
      </c>
      <c r="E113" s="24"/>
      <c r="F113" s="23">
        <v>6350.29</v>
      </c>
      <c r="G113" s="22"/>
      <c r="H113" s="22"/>
      <c r="I113" s="23">
        <v>2054.34</v>
      </c>
      <c r="J113" s="23">
        <v>4295.95</v>
      </c>
      <c r="K113" s="22"/>
      <c r="L113" s="22"/>
      <c r="M113" s="22"/>
      <c r="N113" s="22"/>
      <c r="O113" s="22"/>
      <c r="P113" s="22"/>
    </row>
    <row r="114" spans="1:16" ht="84.5" customHeight="1" x14ac:dyDescent="0.25">
      <c r="A114" s="20"/>
      <c r="B114" s="20"/>
      <c r="C114" s="21"/>
      <c r="D114" s="24" t="s">
        <v>48</v>
      </c>
      <c r="E114" s="24"/>
      <c r="F114" s="22"/>
      <c r="G114" s="25" t="str">
        <f>IF(G113="","",G113)</f>
        <v/>
      </c>
      <c r="H114" s="25" t="str">
        <f t="shared" ref="H114" si="82">IF(H113="","",H113)</f>
        <v/>
      </c>
      <c r="I114" s="25">
        <f t="shared" ref="I114" si="83">IF(I113="","",I113)</f>
        <v>2054.34</v>
      </c>
      <c r="J114" s="25">
        <f t="shared" ref="J114" si="84">IF(J113="","",J113)</f>
        <v>4295.95</v>
      </c>
      <c r="K114" s="25" t="str">
        <f t="shared" ref="K114" si="85">IF(K113="","",K113)</f>
        <v/>
      </c>
      <c r="L114" s="25" t="str">
        <f t="shared" ref="L114" si="86">IF(L113="","",L113)</f>
        <v/>
      </c>
      <c r="M114" s="25" t="str">
        <f t="shared" ref="M114" si="87">IF(M113="","",M113)</f>
        <v/>
      </c>
      <c r="N114" s="25" t="str">
        <f t="shared" ref="N114" si="88">IF(N113="","",N113)</f>
        <v/>
      </c>
      <c r="O114" s="25" t="str">
        <f t="shared" ref="O114" si="89">IF(O113="","",O113)</f>
        <v/>
      </c>
      <c r="P114" s="25" t="str">
        <f t="shared" ref="P114" si="90">IF(P113="","",P113)</f>
        <v/>
      </c>
    </row>
    <row r="115" spans="1:16" ht="25" x14ac:dyDescent="0.25">
      <c r="A115" s="20" t="s">
        <v>69</v>
      </c>
      <c r="B115" s="20" t="s">
        <v>70</v>
      </c>
      <c r="C115" s="21">
        <v>3360.6</v>
      </c>
      <c r="D115" s="20" t="s">
        <v>38</v>
      </c>
      <c r="E115" s="22" t="s">
        <v>39</v>
      </c>
      <c r="F115" s="23">
        <f>SUM(N115)</f>
        <v>8989134.5199999996</v>
      </c>
      <c r="G115" s="22"/>
      <c r="H115" s="22"/>
      <c r="I115" s="22"/>
      <c r="J115" s="22"/>
      <c r="K115" s="22"/>
      <c r="L115" s="22"/>
      <c r="M115" s="22"/>
      <c r="N115" s="23">
        <v>8989134.5199999996</v>
      </c>
      <c r="O115" s="22"/>
      <c r="P115" s="22"/>
    </row>
    <row r="116" spans="1:16" ht="50" x14ac:dyDescent="0.25">
      <c r="A116" s="20"/>
      <c r="B116" s="20"/>
      <c r="C116" s="21"/>
      <c r="D116" s="20"/>
      <c r="E116" s="22" t="s">
        <v>40</v>
      </c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1:16" ht="87.5" x14ac:dyDescent="0.25">
      <c r="A117" s="20"/>
      <c r="B117" s="20"/>
      <c r="C117" s="21"/>
      <c r="D117" s="20" t="s">
        <v>41</v>
      </c>
      <c r="E117" s="22" t="s">
        <v>42</v>
      </c>
      <c r="F117" s="23">
        <v>0</v>
      </c>
      <c r="G117" s="22"/>
      <c r="H117" s="22"/>
      <c r="I117" s="22"/>
      <c r="J117" s="22"/>
      <c r="K117" s="22"/>
      <c r="L117" s="22"/>
      <c r="M117" s="22"/>
      <c r="N117" s="23">
        <v>0</v>
      </c>
      <c r="O117" s="22"/>
      <c r="P117" s="22"/>
    </row>
    <row r="118" spans="1:16" x14ac:dyDescent="0.25">
      <c r="A118" s="20"/>
      <c r="B118" s="20"/>
      <c r="C118" s="21"/>
      <c r="D118" s="20"/>
      <c r="E118" s="22" t="s">
        <v>43</v>
      </c>
      <c r="F118" s="23">
        <v>0</v>
      </c>
      <c r="G118" s="22"/>
      <c r="H118" s="22"/>
      <c r="I118" s="22"/>
      <c r="J118" s="22"/>
      <c r="K118" s="22"/>
      <c r="L118" s="22"/>
      <c r="M118" s="22"/>
      <c r="N118" s="23">
        <v>0</v>
      </c>
      <c r="O118" s="22"/>
      <c r="P118" s="22"/>
    </row>
    <row r="119" spans="1:16" x14ac:dyDescent="0.25">
      <c r="A119" s="20"/>
      <c r="B119" s="20"/>
      <c r="C119" s="21"/>
      <c r="D119" s="20"/>
      <c r="E119" s="22" t="s">
        <v>44</v>
      </c>
      <c r="F119" s="23">
        <v>0</v>
      </c>
      <c r="G119" s="22"/>
      <c r="H119" s="22"/>
      <c r="I119" s="22"/>
      <c r="J119" s="22"/>
      <c r="K119" s="22"/>
      <c r="L119" s="22"/>
      <c r="M119" s="22"/>
      <c r="N119" s="23">
        <v>0</v>
      </c>
      <c r="O119" s="22"/>
      <c r="P119" s="22"/>
    </row>
    <row r="120" spans="1:16" x14ac:dyDescent="0.25">
      <c r="A120" s="20"/>
      <c r="B120" s="20"/>
      <c r="C120" s="21"/>
      <c r="D120" s="20"/>
      <c r="E120" s="22" t="s">
        <v>45</v>
      </c>
      <c r="F120" s="23">
        <v>0</v>
      </c>
      <c r="G120" s="22"/>
      <c r="H120" s="22"/>
      <c r="I120" s="22"/>
      <c r="J120" s="22"/>
      <c r="K120" s="22"/>
      <c r="L120" s="22"/>
      <c r="M120" s="22"/>
      <c r="N120" s="23">
        <v>0</v>
      </c>
      <c r="O120" s="22"/>
      <c r="P120" s="22"/>
    </row>
    <row r="121" spans="1:16" x14ac:dyDescent="0.25">
      <c r="A121" s="20"/>
      <c r="B121" s="20"/>
      <c r="C121" s="21"/>
      <c r="D121" s="24" t="s">
        <v>46</v>
      </c>
      <c r="E121" s="24"/>
      <c r="F121" s="23">
        <f>SUM(N121)</f>
        <v>8989134.5199999996</v>
      </c>
      <c r="G121" s="22"/>
      <c r="H121" s="22"/>
      <c r="I121" s="22"/>
      <c r="J121" s="22"/>
      <c r="K121" s="22"/>
      <c r="L121" s="22"/>
      <c r="M121" s="22"/>
      <c r="N121" s="23">
        <v>8989134.5199999996</v>
      </c>
      <c r="O121" s="22"/>
      <c r="P121" s="22"/>
    </row>
    <row r="122" spans="1:16" ht="87" customHeight="1" x14ac:dyDescent="0.25">
      <c r="A122" s="20"/>
      <c r="B122" s="20"/>
      <c r="C122" s="21"/>
      <c r="D122" s="24" t="s">
        <v>47</v>
      </c>
      <c r="E122" s="24"/>
      <c r="F122" s="23">
        <v>2674.86</v>
      </c>
      <c r="G122" s="22"/>
      <c r="H122" s="22"/>
      <c r="I122" s="22"/>
      <c r="J122" s="22"/>
      <c r="K122" s="22"/>
      <c r="L122" s="22"/>
      <c r="M122" s="22"/>
      <c r="N122" s="23">
        <v>2674.86</v>
      </c>
      <c r="O122" s="22"/>
      <c r="P122" s="22"/>
    </row>
    <row r="123" spans="1:16" ht="85.5" customHeight="1" x14ac:dyDescent="0.25">
      <c r="A123" s="20"/>
      <c r="B123" s="20"/>
      <c r="C123" s="21"/>
      <c r="D123" s="24" t="s">
        <v>48</v>
      </c>
      <c r="E123" s="24"/>
      <c r="F123" s="22"/>
      <c r="G123" s="25" t="str">
        <f>IF(G122="","",G122)</f>
        <v/>
      </c>
      <c r="H123" s="25" t="str">
        <f t="shared" ref="H123" si="91">IF(H122="","",H122)</f>
        <v/>
      </c>
      <c r="I123" s="25" t="str">
        <f t="shared" ref="I123" si="92">IF(I122="","",I122)</f>
        <v/>
      </c>
      <c r="J123" s="25" t="str">
        <f t="shared" ref="J123" si="93">IF(J122="","",J122)</f>
        <v/>
      </c>
      <c r="K123" s="25" t="str">
        <f t="shared" ref="K123" si="94">IF(K122="","",K122)</f>
        <v/>
      </c>
      <c r="L123" s="25" t="str">
        <f t="shared" ref="L123" si="95">IF(L122="","",L122)</f>
        <v/>
      </c>
      <c r="M123" s="25" t="str">
        <f t="shared" ref="M123" si="96">IF(M122="","",M122)</f>
        <v/>
      </c>
      <c r="N123" s="25">
        <f t="shared" ref="N123" si="97">IF(N122="","",N122)</f>
        <v>2674.86</v>
      </c>
      <c r="O123" s="25" t="str">
        <f t="shared" ref="O123" si="98">IF(O122="","",O122)</f>
        <v/>
      </c>
      <c r="P123" s="25" t="str">
        <f t="shared" ref="P123" si="99">IF(P122="","",P122)</f>
        <v/>
      </c>
    </row>
    <row r="124" spans="1:16" ht="25" x14ac:dyDescent="0.25">
      <c r="A124" s="20" t="s">
        <v>71</v>
      </c>
      <c r="B124" s="20" t="s">
        <v>72</v>
      </c>
      <c r="C124" s="21">
        <v>3437.3</v>
      </c>
      <c r="D124" s="20" t="s">
        <v>38</v>
      </c>
      <c r="E124" s="22" t="s">
        <v>39</v>
      </c>
      <c r="F124" s="23">
        <f>SUM(N124)</f>
        <v>9194296.2799999993</v>
      </c>
      <c r="G124" s="22"/>
      <c r="H124" s="22"/>
      <c r="I124" s="22"/>
      <c r="J124" s="22"/>
      <c r="K124" s="22"/>
      <c r="L124" s="22"/>
      <c r="M124" s="22"/>
      <c r="N124" s="23">
        <v>9194296.2799999993</v>
      </c>
      <c r="O124" s="22"/>
      <c r="P124" s="22"/>
    </row>
    <row r="125" spans="1:16" ht="50" x14ac:dyDescent="0.25">
      <c r="A125" s="20"/>
      <c r="B125" s="20"/>
      <c r="C125" s="21"/>
      <c r="D125" s="20"/>
      <c r="E125" s="22" t="s">
        <v>40</v>
      </c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</row>
    <row r="126" spans="1:16" ht="87.5" x14ac:dyDescent="0.25">
      <c r="A126" s="20"/>
      <c r="B126" s="20"/>
      <c r="C126" s="21"/>
      <c r="D126" s="20" t="s">
        <v>41</v>
      </c>
      <c r="E126" s="22" t="s">
        <v>42</v>
      </c>
      <c r="F126" s="23">
        <v>0</v>
      </c>
      <c r="G126" s="22"/>
      <c r="H126" s="22"/>
      <c r="I126" s="22"/>
      <c r="J126" s="22"/>
      <c r="K126" s="22"/>
      <c r="L126" s="22"/>
      <c r="M126" s="22"/>
      <c r="N126" s="23">
        <v>0</v>
      </c>
      <c r="O126" s="22"/>
      <c r="P126" s="22"/>
    </row>
    <row r="127" spans="1:16" x14ac:dyDescent="0.25">
      <c r="A127" s="20"/>
      <c r="B127" s="20"/>
      <c r="C127" s="21"/>
      <c r="D127" s="20"/>
      <c r="E127" s="22" t="s">
        <v>43</v>
      </c>
      <c r="F127" s="23">
        <v>0</v>
      </c>
      <c r="G127" s="22"/>
      <c r="H127" s="22"/>
      <c r="I127" s="22"/>
      <c r="J127" s="22"/>
      <c r="K127" s="22"/>
      <c r="L127" s="22"/>
      <c r="M127" s="22"/>
      <c r="N127" s="23">
        <v>0</v>
      </c>
      <c r="O127" s="22"/>
      <c r="P127" s="22"/>
    </row>
    <row r="128" spans="1:16" x14ac:dyDescent="0.25">
      <c r="A128" s="20"/>
      <c r="B128" s="20"/>
      <c r="C128" s="21"/>
      <c r="D128" s="20"/>
      <c r="E128" s="22" t="s">
        <v>44</v>
      </c>
      <c r="F128" s="23">
        <v>0</v>
      </c>
      <c r="G128" s="22"/>
      <c r="H128" s="22"/>
      <c r="I128" s="22"/>
      <c r="J128" s="22"/>
      <c r="K128" s="22"/>
      <c r="L128" s="22"/>
      <c r="M128" s="22"/>
      <c r="N128" s="23">
        <v>0</v>
      </c>
      <c r="O128" s="22"/>
      <c r="P128" s="22"/>
    </row>
    <row r="129" spans="1:16" x14ac:dyDescent="0.25">
      <c r="A129" s="20"/>
      <c r="B129" s="20"/>
      <c r="C129" s="21"/>
      <c r="D129" s="20"/>
      <c r="E129" s="22" t="s">
        <v>45</v>
      </c>
      <c r="F129" s="23">
        <v>0</v>
      </c>
      <c r="G129" s="22"/>
      <c r="H129" s="22"/>
      <c r="I129" s="22"/>
      <c r="J129" s="22"/>
      <c r="K129" s="22"/>
      <c r="L129" s="22"/>
      <c r="M129" s="22"/>
      <c r="N129" s="23">
        <v>0</v>
      </c>
      <c r="O129" s="22"/>
      <c r="P129" s="22"/>
    </row>
    <row r="130" spans="1:16" x14ac:dyDescent="0.25">
      <c r="A130" s="20"/>
      <c r="B130" s="20"/>
      <c r="C130" s="21"/>
      <c r="D130" s="24" t="s">
        <v>46</v>
      </c>
      <c r="E130" s="24"/>
      <c r="F130" s="23">
        <f>SUM(N130)</f>
        <v>9194296.2799999993</v>
      </c>
      <c r="G130" s="22"/>
      <c r="H130" s="22"/>
      <c r="I130" s="22"/>
      <c r="J130" s="22"/>
      <c r="K130" s="22"/>
      <c r="L130" s="22"/>
      <c r="M130" s="22"/>
      <c r="N130" s="23">
        <v>9194296.2799999993</v>
      </c>
      <c r="O130" s="22"/>
      <c r="P130" s="22"/>
    </row>
    <row r="131" spans="1:16" ht="81.5" customHeight="1" x14ac:dyDescent="0.25">
      <c r="A131" s="20"/>
      <c r="B131" s="20"/>
      <c r="C131" s="21"/>
      <c r="D131" s="24" t="s">
        <v>47</v>
      </c>
      <c r="E131" s="24"/>
      <c r="F131" s="23">
        <v>2674.86</v>
      </c>
      <c r="G131" s="22"/>
      <c r="H131" s="22"/>
      <c r="I131" s="22"/>
      <c r="J131" s="22"/>
      <c r="K131" s="22"/>
      <c r="L131" s="22"/>
      <c r="M131" s="22"/>
      <c r="N131" s="23">
        <v>2674.86</v>
      </c>
      <c r="O131" s="22"/>
      <c r="P131" s="22"/>
    </row>
    <row r="132" spans="1:16" ht="81" customHeight="1" x14ac:dyDescent="0.25">
      <c r="A132" s="20"/>
      <c r="B132" s="20"/>
      <c r="C132" s="21"/>
      <c r="D132" s="24" t="s">
        <v>48</v>
      </c>
      <c r="E132" s="24"/>
      <c r="F132" s="22"/>
      <c r="G132" s="25" t="str">
        <f>IF(G131="","",G131)</f>
        <v/>
      </c>
      <c r="H132" s="25" t="str">
        <f t="shared" ref="H132" si="100">IF(H131="","",H131)</f>
        <v/>
      </c>
      <c r="I132" s="25" t="str">
        <f t="shared" ref="I132" si="101">IF(I131="","",I131)</f>
        <v/>
      </c>
      <c r="J132" s="25" t="str">
        <f t="shared" ref="J132" si="102">IF(J131="","",J131)</f>
        <v/>
      </c>
      <c r="K132" s="25" t="str">
        <f t="shared" ref="K132" si="103">IF(K131="","",K131)</f>
        <v/>
      </c>
      <c r="L132" s="25" t="str">
        <f t="shared" ref="L132" si="104">IF(L131="","",L131)</f>
        <v/>
      </c>
      <c r="M132" s="25" t="str">
        <f t="shared" ref="M132" si="105">IF(M131="","",M131)</f>
        <v/>
      </c>
      <c r="N132" s="25">
        <f t="shared" ref="N132" si="106">IF(N131="","",N131)</f>
        <v>2674.86</v>
      </c>
      <c r="O132" s="25" t="str">
        <f t="shared" ref="O132" si="107">IF(O131="","",O131)</f>
        <v/>
      </c>
      <c r="P132" s="25" t="str">
        <f t="shared" ref="P132" si="108">IF(P131="","",P131)</f>
        <v/>
      </c>
    </row>
    <row r="133" spans="1:16" ht="25" x14ac:dyDescent="0.25">
      <c r="A133" s="20" t="s">
        <v>73</v>
      </c>
      <c r="B133" s="20" t="s">
        <v>74</v>
      </c>
      <c r="C133" s="21">
        <v>3480.2</v>
      </c>
      <c r="D133" s="20" t="s">
        <v>38</v>
      </c>
      <c r="E133" s="22" t="s">
        <v>39</v>
      </c>
      <c r="F133" s="23">
        <f>SUM(I133)</f>
        <v>7149514.0700000003</v>
      </c>
      <c r="G133" s="22"/>
      <c r="H133" s="22"/>
      <c r="I133" s="23">
        <v>7149514.0700000003</v>
      </c>
      <c r="J133" s="22"/>
      <c r="K133" s="22"/>
      <c r="L133" s="22"/>
      <c r="M133" s="22"/>
      <c r="N133" s="22"/>
      <c r="O133" s="22"/>
      <c r="P133" s="22"/>
    </row>
    <row r="134" spans="1:16" ht="50" x14ac:dyDescent="0.25">
      <c r="A134" s="20"/>
      <c r="B134" s="20"/>
      <c r="C134" s="21"/>
      <c r="D134" s="20"/>
      <c r="E134" s="22" t="s">
        <v>40</v>
      </c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</row>
    <row r="135" spans="1:16" ht="87.5" x14ac:dyDescent="0.25">
      <c r="A135" s="20"/>
      <c r="B135" s="20"/>
      <c r="C135" s="21"/>
      <c r="D135" s="20" t="s">
        <v>41</v>
      </c>
      <c r="E135" s="22" t="s">
        <v>42</v>
      </c>
      <c r="F135" s="23">
        <v>0</v>
      </c>
      <c r="G135" s="22"/>
      <c r="H135" s="22"/>
      <c r="I135" s="23">
        <v>0</v>
      </c>
      <c r="J135" s="22"/>
      <c r="K135" s="22"/>
      <c r="L135" s="22"/>
      <c r="M135" s="22"/>
      <c r="N135" s="22"/>
      <c r="O135" s="22"/>
      <c r="P135" s="22"/>
    </row>
    <row r="136" spans="1:16" x14ac:dyDescent="0.25">
      <c r="A136" s="20"/>
      <c r="B136" s="20"/>
      <c r="C136" s="21"/>
      <c r="D136" s="20"/>
      <c r="E136" s="22" t="s">
        <v>43</v>
      </c>
      <c r="F136" s="23">
        <v>0</v>
      </c>
      <c r="G136" s="22"/>
      <c r="H136" s="22"/>
      <c r="I136" s="23">
        <v>0</v>
      </c>
      <c r="J136" s="22"/>
      <c r="K136" s="22"/>
      <c r="L136" s="22"/>
      <c r="M136" s="22"/>
      <c r="N136" s="22"/>
      <c r="O136" s="22"/>
      <c r="P136" s="22"/>
    </row>
    <row r="137" spans="1:16" x14ac:dyDescent="0.25">
      <c r="A137" s="20"/>
      <c r="B137" s="20"/>
      <c r="C137" s="21"/>
      <c r="D137" s="20"/>
      <c r="E137" s="22" t="s">
        <v>44</v>
      </c>
      <c r="F137" s="23">
        <v>0</v>
      </c>
      <c r="G137" s="22"/>
      <c r="H137" s="22"/>
      <c r="I137" s="23">
        <v>0</v>
      </c>
      <c r="J137" s="22"/>
      <c r="K137" s="22"/>
      <c r="L137" s="22"/>
      <c r="M137" s="22"/>
      <c r="N137" s="22"/>
      <c r="O137" s="22"/>
      <c r="P137" s="22"/>
    </row>
    <row r="138" spans="1:16" x14ac:dyDescent="0.25">
      <c r="A138" s="20"/>
      <c r="B138" s="20"/>
      <c r="C138" s="21"/>
      <c r="D138" s="20"/>
      <c r="E138" s="22" t="s">
        <v>45</v>
      </c>
      <c r="F138" s="23">
        <v>0</v>
      </c>
      <c r="G138" s="22"/>
      <c r="H138" s="22"/>
      <c r="I138" s="23">
        <v>0</v>
      </c>
      <c r="J138" s="22"/>
      <c r="K138" s="22"/>
      <c r="L138" s="22"/>
      <c r="M138" s="22"/>
      <c r="N138" s="22"/>
      <c r="O138" s="22"/>
      <c r="P138" s="22"/>
    </row>
    <row r="139" spans="1:16" x14ac:dyDescent="0.25">
      <c r="A139" s="20"/>
      <c r="B139" s="20"/>
      <c r="C139" s="21"/>
      <c r="D139" s="24" t="s">
        <v>46</v>
      </c>
      <c r="E139" s="24"/>
      <c r="F139" s="23">
        <f>SUM(I139)</f>
        <v>7149514.0700000003</v>
      </c>
      <c r="G139" s="22"/>
      <c r="H139" s="22"/>
      <c r="I139" s="23">
        <v>7149514.0700000003</v>
      </c>
      <c r="J139" s="22"/>
      <c r="K139" s="22"/>
      <c r="L139" s="22"/>
      <c r="M139" s="22"/>
      <c r="N139" s="22"/>
      <c r="O139" s="22"/>
      <c r="P139" s="22"/>
    </row>
    <row r="140" spans="1:16" ht="83.5" customHeight="1" x14ac:dyDescent="0.25">
      <c r="A140" s="20"/>
      <c r="B140" s="20"/>
      <c r="C140" s="21"/>
      <c r="D140" s="24" t="s">
        <v>47</v>
      </c>
      <c r="E140" s="24"/>
      <c r="F140" s="23">
        <v>2054.34</v>
      </c>
      <c r="G140" s="22"/>
      <c r="H140" s="22"/>
      <c r="I140" s="26">
        <v>2054.34</v>
      </c>
      <c r="J140" s="22"/>
      <c r="K140" s="22"/>
      <c r="L140" s="22"/>
      <c r="M140" s="22"/>
      <c r="N140" s="22"/>
      <c r="O140" s="22"/>
      <c r="P140" s="22"/>
    </row>
    <row r="141" spans="1:16" ht="79.5" customHeight="1" x14ac:dyDescent="0.25">
      <c r="A141" s="20"/>
      <c r="B141" s="20"/>
      <c r="C141" s="21"/>
      <c r="D141" s="24" t="s">
        <v>48</v>
      </c>
      <c r="E141" s="24"/>
      <c r="F141" s="22"/>
      <c r="G141" s="25" t="str">
        <f>IF(G140="","",G140)</f>
        <v/>
      </c>
      <c r="H141" s="25" t="str">
        <f t="shared" ref="H141" si="109">IF(H140="","",H140)</f>
        <v/>
      </c>
      <c r="I141" s="25">
        <f t="shared" ref="I141" si="110">IF(I140="","",I140)</f>
        <v>2054.34</v>
      </c>
      <c r="J141" s="25" t="str">
        <f t="shared" ref="J141" si="111">IF(J140="","",J140)</f>
        <v/>
      </c>
      <c r="K141" s="25" t="str">
        <f t="shared" ref="K141" si="112">IF(K140="","",K140)</f>
        <v/>
      </c>
      <c r="L141" s="25" t="str">
        <f t="shared" ref="L141" si="113">IF(L140="","",L140)</f>
        <v/>
      </c>
      <c r="M141" s="25" t="str">
        <f t="shared" ref="M141" si="114">IF(M140="","",M140)</f>
        <v/>
      </c>
      <c r="N141" s="25" t="str">
        <f t="shared" ref="N141" si="115">IF(N140="","",N140)</f>
        <v/>
      </c>
      <c r="O141" s="25" t="str">
        <f t="shared" ref="O141" si="116">IF(O140="","",O140)</f>
        <v/>
      </c>
      <c r="P141" s="25" t="str">
        <f t="shared" ref="P141" si="117">IF(P140="","",P140)</f>
        <v/>
      </c>
    </row>
    <row r="142" spans="1:16" ht="25" x14ac:dyDescent="0.25">
      <c r="A142" s="20" t="s">
        <v>75</v>
      </c>
      <c r="B142" s="20" t="s">
        <v>76</v>
      </c>
      <c r="C142" s="21">
        <v>3471.83</v>
      </c>
      <c r="D142" s="20" t="s">
        <v>38</v>
      </c>
      <c r="E142" s="22" t="s">
        <v>39</v>
      </c>
      <c r="F142" s="23">
        <f>SUM(N142)</f>
        <v>9286659.1899999995</v>
      </c>
      <c r="G142" s="22"/>
      <c r="H142" s="22"/>
      <c r="I142" s="22"/>
      <c r="J142" s="22"/>
      <c r="K142" s="22"/>
      <c r="L142" s="22"/>
      <c r="M142" s="22"/>
      <c r="N142" s="23">
        <v>9286659.1899999995</v>
      </c>
      <c r="O142" s="22"/>
      <c r="P142" s="22"/>
    </row>
    <row r="143" spans="1:16" ht="50" x14ac:dyDescent="0.25">
      <c r="A143" s="20"/>
      <c r="B143" s="20"/>
      <c r="C143" s="21"/>
      <c r="D143" s="20"/>
      <c r="E143" s="22" t="s">
        <v>40</v>
      </c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</row>
    <row r="144" spans="1:16" ht="87.5" x14ac:dyDescent="0.25">
      <c r="A144" s="20"/>
      <c r="B144" s="20"/>
      <c r="C144" s="21"/>
      <c r="D144" s="20" t="s">
        <v>41</v>
      </c>
      <c r="E144" s="22" t="s">
        <v>42</v>
      </c>
      <c r="F144" s="23">
        <v>0</v>
      </c>
      <c r="G144" s="22"/>
      <c r="H144" s="22"/>
      <c r="I144" s="22"/>
      <c r="J144" s="22"/>
      <c r="K144" s="22"/>
      <c r="L144" s="22"/>
      <c r="M144" s="22"/>
      <c r="N144" s="23">
        <v>0</v>
      </c>
      <c r="O144" s="22"/>
      <c r="P144" s="22"/>
    </row>
    <row r="145" spans="1:16" x14ac:dyDescent="0.25">
      <c r="A145" s="20"/>
      <c r="B145" s="20"/>
      <c r="C145" s="21"/>
      <c r="D145" s="20"/>
      <c r="E145" s="22" t="s">
        <v>43</v>
      </c>
      <c r="F145" s="23">
        <v>0</v>
      </c>
      <c r="G145" s="22"/>
      <c r="H145" s="22"/>
      <c r="I145" s="22"/>
      <c r="J145" s="22"/>
      <c r="K145" s="22"/>
      <c r="L145" s="22"/>
      <c r="M145" s="22"/>
      <c r="N145" s="23">
        <v>0</v>
      </c>
      <c r="O145" s="22"/>
      <c r="P145" s="22"/>
    </row>
    <row r="146" spans="1:16" x14ac:dyDescent="0.25">
      <c r="A146" s="20"/>
      <c r="B146" s="20"/>
      <c r="C146" s="21"/>
      <c r="D146" s="20"/>
      <c r="E146" s="22" t="s">
        <v>44</v>
      </c>
      <c r="F146" s="23">
        <v>0</v>
      </c>
      <c r="G146" s="22"/>
      <c r="H146" s="22"/>
      <c r="I146" s="22"/>
      <c r="J146" s="22"/>
      <c r="K146" s="22"/>
      <c r="L146" s="22"/>
      <c r="M146" s="22"/>
      <c r="N146" s="23">
        <v>0</v>
      </c>
      <c r="O146" s="22"/>
      <c r="P146" s="22"/>
    </row>
    <row r="147" spans="1:16" x14ac:dyDescent="0.25">
      <c r="A147" s="20"/>
      <c r="B147" s="20"/>
      <c r="C147" s="21"/>
      <c r="D147" s="20"/>
      <c r="E147" s="22" t="s">
        <v>45</v>
      </c>
      <c r="F147" s="23">
        <v>0</v>
      </c>
      <c r="G147" s="22"/>
      <c r="H147" s="22"/>
      <c r="I147" s="22"/>
      <c r="J147" s="22"/>
      <c r="K147" s="22"/>
      <c r="L147" s="22"/>
      <c r="M147" s="22"/>
      <c r="N147" s="23">
        <v>0</v>
      </c>
      <c r="O147" s="22"/>
      <c r="P147" s="22"/>
    </row>
    <row r="148" spans="1:16" x14ac:dyDescent="0.25">
      <c r="A148" s="20"/>
      <c r="B148" s="20"/>
      <c r="C148" s="21"/>
      <c r="D148" s="24" t="s">
        <v>46</v>
      </c>
      <c r="E148" s="24"/>
      <c r="F148" s="23">
        <f>SUM(N148)</f>
        <v>9286659.1899999995</v>
      </c>
      <c r="G148" s="22"/>
      <c r="H148" s="22"/>
      <c r="I148" s="22"/>
      <c r="J148" s="22"/>
      <c r="K148" s="22"/>
      <c r="L148" s="22"/>
      <c r="M148" s="22"/>
      <c r="N148" s="23">
        <v>9286659.1899999995</v>
      </c>
      <c r="O148" s="22"/>
      <c r="P148" s="22"/>
    </row>
    <row r="149" spans="1:16" ht="83" customHeight="1" x14ac:dyDescent="0.25">
      <c r="A149" s="20"/>
      <c r="B149" s="20"/>
      <c r="C149" s="21"/>
      <c r="D149" s="24" t="s">
        <v>47</v>
      </c>
      <c r="E149" s="24"/>
      <c r="F149" s="23">
        <v>2674.86</v>
      </c>
      <c r="G149" s="22"/>
      <c r="H149" s="22"/>
      <c r="I149" s="22"/>
      <c r="J149" s="22"/>
      <c r="K149" s="22"/>
      <c r="L149" s="22"/>
      <c r="M149" s="22"/>
      <c r="N149" s="23">
        <v>2674.86</v>
      </c>
      <c r="O149" s="22"/>
      <c r="P149" s="22"/>
    </row>
    <row r="150" spans="1:16" ht="82" customHeight="1" x14ac:dyDescent="0.25">
      <c r="A150" s="20"/>
      <c r="B150" s="20"/>
      <c r="C150" s="21"/>
      <c r="D150" s="24" t="s">
        <v>48</v>
      </c>
      <c r="E150" s="24"/>
      <c r="F150" s="22"/>
      <c r="G150" s="25" t="str">
        <f>IF(G149="","",G149)</f>
        <v/>
      </c>
      <c r="H150" s="25" t="str">
        <f t="shared" ref="H150" si="118">IF(H149="","",H149)</f>
        <v/>
      </c>
      <c r="I150" s="25" t="str">
        <f t="shared" ref="I150" si="119">IF(I149="","",I149)</f>
        <v/>
      </c>
      <c r="J150" s="25" t="str">
        <f t="shared" ref="J150" si="120">IF(J149="","",J149)</f>
        <v/>
      </c>
      <c r="K150" s="25" t="str">
        <f t="shared" ref="K150" si="121">IF(K149="","",K149)</f>
        <v/>
      </c>
      <c r="L150" s="25" t="str">
        <f t="shared" ref="L150" si="122">IF(L149="","",L149)</f>
        <v/>
      </c>
      <c r="M150" s="25" t="str">
        <f t="shared" ref="M150" si="123">IF(M149="","",M149)</f>
        <v/>
      </c>
      <c r="N150" s="25">
        <f t="shared" ref="N150" si="124">IF(N149="","",N149)</f>
        <v>2674.86</v>
      </c>
      <c r="O150" s="25" t="str">
        <f t="shared" ref="O150" si="125">IF(O149="","",O149)</f>
        <v/>
      </c>
      <c r="P150" s="25" t="str">
        <f t="shared" ref="P150" si="126">IF(P149="","",P149)</f>
        <v/>
      </c>
    </row>
    <row r="151" spans="1:16" ht="25" x14ac:dyDescent="0.25">
      <c r="A151" s="20" t="s">
        <v>77</v>
      </c>
      <c r="B151" s="20" t="s">
        <v>78</v>
      </c>
      <c r="C151" s="21">
        <v>3471.1</v>
      </c>
      <c r="D151" s="20" t="s">
        <v>38</v>
      </c>
      <c r="E151" s="22" t="s">
        <v>39</v>
      </c>
      <c r="F151" s="23">
        <f>SUM(N151)</f>
        <v>9284706.5500000007</v>
      </c>
      <c r="G151" s="22"/>
      <c r="H151" s="22"/>
      <c r="I151" s="22"/>
      <c r="J151" s="22"/>
      <c r="K151" s="22"/>
      <c r="L151" s="22"/>
      <c r="M151" s="22"/>
      <c r="N151" s="23">
        <v>9284706.5500000007</v>
      </c>
      <c r="O151" s="22"/>
      <c r="P151" s="22"/>
    </row>
    <row r="152" spans="1:16" ht="50" x14ac:dyDescent="0.25">
      <c r="A152" s="20"/>
      <c r="B152" s="20"/>
      <c r="C152" s="21"/>
      <c r="D152" s="20"/>
      <c r="E152" s="22" t="s">
        <v>40</v>
      </c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</row>
    <row r="153" spans="1:16" ht="87.5" x14ac:dyDescent="0.25">
      <c r="A153" s="20"/>
      <c r="B153" s="20"/>
      <c r="C153" s="21"/>
      <c r="D153" s="20" t="s">
        <v>41</v>
      </c>
      <c r="E153" s="22" t="s">
        <v>42</v>
      </c>
      <c r="F153" s="23">
        <v>0</v>
      </c>
      <c r="G153" s="22"/>
      <c r="H153" s="22"/>
      <c r="I153" s="22"/>
      <c r="J153" s="22"/>
      <c r="K153" s="22"/>
      <c r="L153" s="22"/>
      <c r="M153" s="22"/>
      <c r="N153" s="23">
        <v>0</v>
      </c>
      <c r="O153" s="22"/>
      <c r="P153" s="22"/>
    </row>
    <row r="154" spans="1:16" x14ac:dyDescent="0.25">
      <c r="A154" s="20"/>
      <c r="B154" s="20"/>
      <c r="C154" s="21"/>
      <c r="D154" s="20"/>
      <c r="E154" s="22" t="s">
        <v>43</v>
      </c>
      <c r="F154" s="23">
        <v>0</v>
      </c>
      <c r="G154" s="22"/>
      <c r="H154" s="22"/>
      <c r="I154" s="22"/>
      <c r="J154" s="22"/>
      <c r="K154" s="22"/>
      <c r="L154" s="22"/>
      <c r="M154" s="22"/>
      <c r="N154" s="23">
        <v>0</v>
      </c>
      <c r="O154" s="22"/>
      <c r="P154" s="22"/>
    </row>
    <row r="155" spans="1:16" x14ac:dyDescent="0.25">
      <c r="A155" s="20"/>
      <c r="B155" s="20"/>
      <c r="C155" s="21"/>
      <c r="D155" s="20"/>
      <c r="E155" s="22" t="s">
        <v>44</v>
      </c>
      <c r="F155" s="23">
        <v>0</v>
      </c>
      <c r="G155" s="22"/>
      <c r="H155" s="22"/>
      <c r="I155" s="22"/>
      <c r="J155" s="22"/>
      <c r="K155" s="22"/>
      <c r="L155" s="22"/>
      <c r="M155" s="22"/>
      <c r="N155" s="23">
        <v>0</v>
      </c>
      <c r="O155" s="22"/>
      <c r="P155" s="22"/>
    </row>
    <row r="156" spans="1:16" x14ac:dyDescent="0.25">
      <c r="A156" s="20"/>
      <c r="B156" s="20"/>
      <c r="C156" s="21"/>
      <c r="D156" s="20"/>
      <c r="E156" s="22" t="s">
        <v>45</v>
      </c>
      <c r="F156" s="23">
        <v>0</v>
      </c>
      <c r="G156" s="22"/>
      <c r="H156" s="22"/>
      <c r="I156" s="22"/>
      <c r="J156" s="22"/>
      <c r="K156" s="22"/>
      <c r="L156" s="22"/>
      <c r="M156" s="22"/>
      <c r="N156" s="23">
        <v>0</v>
      </c>
      <c r="O156" s="22"/>
      <c r="P156" s="22"/>
    </row>
    <row r="157" spans="1:16" x14ac:dyDescent="0.25">
      <c r="A157" s="20"/>
      <c r="B157" s="20"/>
      <c r="C157" s="21"/>
      <c r="D157" s="24" t="s">
        <v>46</v>
      </c>
      <c r="E157" s="24"/>
      <c r="F157" s="23">
        <f>SUM(N157)</f>
        <v>9284706.5500000007</v>
      </c>
      <c r="G157" s="22"/>
      <c r="H157" s="22"/>
      <c r="I157" s="22"/>
      <c r="J157" s="22"/>
      <c r="K157" s="22"/>
      <c r="L157" s="22"/>
      <c r="M157" s="22"/>
      <c r="N157" s="23">
        <v>9284706.5500000007</v>
      </c>
      <c r="O157" s="22"/>
      <c r="P157" s="22"/>
    </row>
    <row r="158" spans="1:16" ht="77.5" customHeight="1" x14ac:dyDescent="0.25">
      <c r="A158" s="20"/>
      <c r="B158" s="20"/>
      <c r="C158" s="21"/>
      <c r="D158" s="24" t="s">
        <v>47</v>
      </c>
      <c r="E158" s="24"/>
      <c r="F158" s="23">
        <v>2674.86</v>
      </c>
      <c r="G158" s="22"/>
      <c r="H158" s="22"/>
      <c r="I158" s="22"/>
      <c r="J158" s="22"/>
      <c r="K158" s="22"/>
      <c r="L158" s="22"/>
      <c r="M158" s="22"/>
      <c r="N158" s="23">
        <v>2674.86</v>
      </c>
      <c r="O158" s="22"/>
      <c r="P158" s="22"/>
    </row>
    <row r="159" spans="1:16" ht="82.5" customHeight="1" x14ac:dyDescent="0.25">
      <c r="A159" s="20"/>
      <c r="B159" s="20"/>
      <c r="C159" s="21"/>
      <c r="D159" s="24" t="s">
        <v>48</v>
      </c>
      <c r="E159" s="24"/>
      <c r="F159" s="22"/>
      <c r="G159" s="25" t="str">
        <f>IF(G158="","",G158)</f>
        <v/>
      </c>
      <c r="H159" s="25" t="str">
        <f t="shared" ref="H159" si="127">IF(H158="","",H158)</f>
        <v/>
      </c>
      <c r="I159" s="25" t="str">
        <f t="shared" ref="I159" si="128">IF(I158="","",I158)</f>
        <v/>
      </c>
      <c r="J159" s="25" t="str">
        <f t="shared" ref="J159" si="129">IF(J158="","",J158)</f>
        <v/>
      </c>
      <c r="K159" s="25" t="str">
        <f t="shared" ref="K159" si="130">IF(K158="","",K158)</f>
        <v/>
      </c>
      <c r="L159" s="25" t="str">
        <f t="shared" ref="L159" si="131">IF(L158="","",L158)</f>
        <v/>
      </c>
      <c r="M159" s="25" t="str">
        <f t="shared" ref="M159" si="132">IF(M158="","",M158)</f>
        <v/>
      </c>
      <c r="N159" s="25">
        <f t="shared" ref="N159" si="133">IF(N158="","",N158)</f>
        <v>2674.86</v>
      </c>
      <c r="O159" s="25" t="str">
        <f t="shared" ref="O159" si="134">IF(O158="","",O158)</f>
        <v/>
      </c>
      <c r="P159" s="25" t="str">
        <f t="shared" ref="P159" si="135">IF(P158="","",P158)</f>
        <v/>
      </c>
    </row>
    <row r="160" spans="1:16" ht="25" x14ac:dyDescent="0.25">
      <c r="A160" s="20" t="s">
        <v>79</v>
      </c>
      <c r="B160" s="20" t="s">
        <v>80</v>
      </c>
      <c r="C160" s="21">
        <v>3483.2</v>
      </c>
      <c r="D160" s="20" t="s">
        <v>38</v>
      </c>
      <c r="E160" s="22" t="s">
        <v>39</v>
      </c>
      <c r="F160" s="23">
        <f>SUM(N160)</f>
        <v>9317072.3499999996</v>
      </c>
      <c r="G160" s="22"/>
      <c r="H160" s="22"/>
      <c r="I160" s="22"/>
      <c r="J160" s="22"/>
      <c r="K160" s="22"/>
      <c r="L160" s="22"/>
      <c r="M160" s="22"/>
      <c r="N160" s="23">
        <v>9317072.3499999996</v>
      </c>
      <c r="O160" s="22"/>
      <c r="P160" s="22"/>
    </row>
    <row r="161" spans="1:16" ht="50" x14ac:dyDescent="0.25">
      <c r="A161" s="20"/>
      <c r="B161" s="20"/>
      <c r="C161" s="21"/>
      <c r="D161" s="20"/>
      <c r="E161" s="22" t="s">
        <v>40</v>
      </c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</row>
    <row r="162" spans="1:16" ht="87.5" x14ac:dyDescent="0.25">
      <c r="A162" s="20"/>
      <c r="B162" s="20"/>
      <c r="C162" s="21"/>
      <c r="D162" s="20" t="s">
        <v>41</v>
      </c>
      <c r="E162" s="22" t="s">
        <v>42</v>
      </c>
      <c r="F162" s="23">
        <v>0</v>
      </c>
      <c r="G162" s="22"/>
      <c r="H162" s="22"/>
      <c r="I162" s="22"/>
      <c r="J162" s="22"/>
      <c r="K162" s="22"/>
      <c r="L162" s="22"/>
      <c r="M162" s="22"/>
      <c r="N162" s="23">
        <v>0</v>
      </c>
      <c r="O162" s="22"/>
      <c r="P162" s="22"/>
    </row>
    <row r="163" spans="1:16" x14ac:dyDescent="0.25">
      <c r="A163" s="20"/>
      <c r="B163" s="20"/>
      <c r="C163" s="21"/>
      <c r="D163" s="20"/>
      <c r="E163" s="22" t="s">
        <v>43</v>
      </c>
      <c r="F163" s="23">
        <v>0</v>
      </c>
      <c r="G163" s="22"/>
      <c r="H163" s="22"/>
      <c r="I163" s="22"/>
      <c r="J163" s="22"/>
      <c r="K163" s="22"/>
      <c r="L163" s="22"/>
      <c r="M163" s="22"/>
      <c r="N163" s="23">
        <v>0</v>
      </c>
      <c r="O163" s="22"/>
      <c r="P163" s="22"/>
    </row>
    <row r="164" spans="1:16" x14ac:dyDescent="0.25">
      <c r="A164" s="20"/>
      <c r="B164" s="20"/>
      <c r="C164" s="21"/>
      <c r="D164" s="20"/>
      <c r="E164" s="22" t="s">
        <v>44</v>
      </c>
      <c r="F164" s="23">
        <v>0</v>
      </c>
      <c r="G164" s="22"/>
      <c r="H164" s="22"/>
      <c r="I164" s="22"/>
      <c r="J164" s="22"/>
      <c r="K164" s="22"/>
      <c r="L164" s="22"/>
      <c r="M164" s="22"/>
      <c r="N164" s="23">
        <v>0</v>
      </c>
      <c r="O164" s="22"/>
      <c r="P164" s="22"/>
    </row>
    <row r="165" spans="1:16" x14ac:dyDescent="0.25">
      <c r="A165" s="20"/>
      <c r="B165" s="20"/>
      <c r="C165" s="21"/>
      <c r="D165" s="20"/>
      <c r="E165" s="22" t="s">
        <v>45</v>
      </c>
      <c r="F165" s="23">
        <v>0</v>
      </c>
      <c r="G165" s="22"/>
      <c r="H165" s="22"/>
      <c r="I165" s="22"/>
      <c r="J165" s="22"/>
      <c r="K165" s="22"/>
      <c r="L165" s="22"/>
      <c r="M165" s="22"/>
      <c r="N165" s="23">
        <v>0</v>
      </c>
      <c r="O165" s="22"/>
      <c r="P165" s="22"/>
    </row>
    <row r="166" spans="1:16" x14ac:dyDescent="0.25">
      <c r="A166" s="20"/>
      <c r="B166" s="20"/>
      <c r="C166" s="21"/>
      <c r="D166" s="24" t="s">
        <v>46</v>
      </c>
      <c r="E166" s="24"/>
      <c r="F166" s="23">
        <f>SUM(N166)</f>
        <v>9317072.3499999996</v>
      </c>
      <c r="G166" s="22"/>
      <c r="H166" s="22"/>
      <c r="I166" s="22"/>
      <c r="J166" s="22"/>
      <c r="K166" s="22"/>
      <c r="L166" s="22"/>
      <c r="M166" s="22"/>
      <c r="N166" s="23">
        <v>9317072.3499999996</v>
      </c>
      <c r="O166" s="22"/>
      <c r="P166" s="22"/>
    </row>
    <row r="167" spans="1:16" ht="78.5" customHeight="1" x14ac:dyDescent="0.25">
      <c r="A167" s="20"/>
      <c r="B167" s="20"/>
      <c r="C167" s="21"/>
      <c r="D167" s="24" t="s">
        <v>47</v>
      </c>
      <c r="E167" s="24"/>
      <c r="F167" s="23">
        <v>2674.86</v>
      </c>
      <c r="G167" s="22"/>
      <c r="H167" s="22"/>
      <c r="I167" s="22"/>
      <c r="J167" s="22"/>
      <c r="K167" s="22"/>
      <c r="L167" s="22"/>
      <c r="M167" s="22"/>
      <c r="N167" s="23">
        <v>2674.86</v>
      </c>
      <c r="O167" s="22"/>
      <c r="P167" s="22"/>
    </row>
    <row r="168" spans="1:16" ht="78.5" customHeight="1" x14ac:dyDescent="0.25">
      <c r="A168" s="20"/>
      <c r="B168" s="20"/>
      <c r="C168" s="21"/>
      <c r="D168" s="24" t="s">
        <v>48</v>
      </c>
      <c r="E168" s="24"/>
      <c r="F168" s="22"/>
      <c r="G168" s="25" t="str">
        <f>IF(G167="","",G167)</f>
        <v/>
      </c>
      <c r="H168" s="25" t="str">
        <f t="shared" ref="H168" si="136">IF(H167="","",H167)</f>
        <v/>
      </c>
      <c r="I168" s="25" t="str">
        <f t="shared" ref="I168" si="137">IF(I167="","",I167)</f>
        <v/>
      </c>
      <c r="J168" s="25" t="str">
        <f t="shared" ref="J168" si="138">IF(J167="","",J167)</f>
        <v/>
      </c>
      <c r="K168" s="25" t="str">
        <f t="shared" ref="K168" si="139">IF(K167="","",K167)</f>
        <v/>
      </c>
      <c r="L168" s="25" t="str">
        <f t="shared" ref="L168" si="140">IF(L167="","",L167)</f>
        <v/>
      </c>
      <c r="M168" s="25" t="str">
        <f t="shared" ref="M168" si="141">IF(M167="","",M167)</f>
        <v/>
      </c>
      <c r="N168" s="25">
        <f t="shared" ref="N168" si="142">IF(N167="","",N167)</f>
        <v>2674.86</v>
      </c>
      <c r="O168" s="25" t="str">
        <f t="shared" ref="O168" si="143">IF(O167="","",O167)</f>
        <v/>
      </c>
      <c r="P168" s="25" t="str">
        <f t="shared" ref="P168" si="144">IF(P167="","",P167)</f>
        <v/>
      </c>
    </row>
    <row r="169" spans="1:16" ht="25" x14ac:dyDescent="0.25">
      <c r="A169" s="20" t="s">
        <v>81</v>
      </c>
      <c r="B169" s="20" t="s">
        <v>82</v>
      </c>
      <c r="C169" s="21">
        <v>4363.8999999999996</v>
      </c>
      <c r="D169" s="20" t="s">
        <v>38</v>
      </c>
      <c r="E169" s="22" t="s">
        <v>39</v>
      </c>
      <c r="F169" s="23">
        <f>SUM(N169)</f>
        <v>11672821.550000001</v>
      </c>
      <c r="G169" s="22"/>
      <c r="H169" s="22"/>
      <c r="I169" s="22"/>
      <c r="J169" s="22"/>
      <c r="K169" s="22"/>
      <c r="L169" s="22"/>
      <c r="M169" s="22"/>
      <c r="N169" s="23">
        <v>11672821.550000001</v>
      </c>
      <c r="O169" s="22"/>
      <c r="P169" s="22"/>
    </row>
    <row r="170" spans="1:16" ht="50" x14ac:dyDescent="0.25">
      <c r="A170" s="20"/>
      <c r="B170" s="20"/>
      <c r="C170" s="21"/>
      <c r="D170" s="20"/>
      <c r="E170" s="22" t="s">
        <v>40</v>
      </c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</row>
    <row r="171" spans="1:16" ht="87.5" x14ac:dyDescent="0.25">
      <c r="A171" s="20"/>
      <c r="B171" s="20"/>
      <c r="C171" s="21"/>
      <c r="D171" s="20" t="s">
        <v>41</v>
      </c>
      <c r="E171" s="22" t="s">
        <v>42</v>
      </c>
      <c r="F171" s="23">
        <v>0</v>
      </c>
      <c r="G171" s="22"/>
      <c r="H171" s="22"/>
      <c r="I171" s="22"/>
      <c r="J171" s="22"/>
      <c r="K171" s="22"/>
      <c r="L171" s="22"/>
      <c r="M171" s="22"/>
      <c r="N171" s="23">
        <v>0</v>
      </c>
      <c r="O171" s="22"/>
      <c r="P171" s="22"/>
    </row>
    <row r="172" spans="1:16" x14ac:dyDescent="0.25">
      <c r="A172" s="20"/>
      <c r="B172" s="20"/>
      <c r="C172" s="21"/>
      <c r="D172" s="20"/>
      <c r="E172" s="22" t="s">
        <v>43</v>
      </c>
      <c r="F172" s="23">
        <v>0</v>
      </c>
      <c r="G172" s="22"/>
      <c r="H172" s="22"/>
      <c r="I172" s="22"/>
      <c r="J172" s="22"/>
      <c r="K172" s="22"/>
      <c r="L172" s="22"/>
      <c r="M172" s="22"/>
      <c r="N172" s="23">
        <v>0</v>
      </c>
      <c r="O172" s="22"/>
      <c r="P172" s="22"/>
    </row>
    <row r="173" spans="1:16" x14ac:dyDescent="0.25">
      <c r="A173" s="20"/>
      <c r="B173" s="20"/>
      <c r="C173" s="21"/>
      <c r="D173" s="20"/>
      <c r="E173" s="22" t="s">
        <v>44</v>
      </c>
      <c r="F173" s="23">
        <v>0</v>
      </c>
      <c r="G173" s="22"/>
      <c r="H173" s="22"/>
      <c r="I173" s="22"/>
      <c r="J173" s="22"/>
      <c r="K173" s="22"/>
      <c r="L173" s="22"/>
      <c r="M173" s="22"/>
      <c r="N173" s="23">
        <v>0</v>
      </c>
      <c r="O173" s="22"/>
      <c r="P173" s="22"/>
    </row>
    <row r="174" spans="1:16" x14ac:dyDescent="0.25">
      <c r="A174" s="20"/>
      <c r="B174" s="20"/>
      <c r="C174" s="21"/>
      <c r="D174" s="20"/>
      <c r="E174" s="22" t="s">
        <v>45</v>
      </c>
      <c r="F174" s="23">
        <v>0</v>
      </c>
      <c r="G174" s="22"/>
      <c r="H174" s="22"/>
      <c r="I174" s="22"/>
      <c r="J174" s="22"/>
      <c r="K174" s="22"/>
      <c r="L174" s="22"/>
      <c r="M174" s="22"/>
      <c r="N174" s="23">
        <v>0</v>
      </c>
      <c r="O174" s="22"/>
      <c r="P174" s="22"/>
    </row>
    <row r="175" spans="1:16" x14ac:dyDescent="0.25">
      <c r="A175" s="20"/>
      <c r="B175" s="20"/>
      <c r="C175" s="21"/>
      <c r="D175" s="24" t="s">
        <v>46</v>
      </c>
      <c r="E175" s="24"/>
      <c r="F175" s="23">
        <f>SUM(N175)</f>
        <v>11672821.550000001</v>
      </c>
      <c r="G175" s="22"/>
      <c r="H175" s="22"/>
      <c r="I175" s="22"/>
      <c r="J175" s="22"/>
      <c r="K175" s="22"/>
      <c r="L175" s="22"/>
      <c r="M175" s="22"/>
      <c r="N175" s="23">
        <v>11672821.550000001</v>
      </c>
      <c r="O175" s="22"/>
      <c r="P175" s="22"/>
    </row>
    <row r="176" spans="1:16" ht="79.5" customHeight="1" x14ac:dyDescent="0.25">
      <c r="A176" s="20"/>
      <c r="B176" s="20"/>
      <c r="C176" s="21"/>
      <c r="D176" s="24" t="s">
        <v>47</v>
      </c>
      <c r="E176" s="24"/>
      <c r="F176" s="23">
        <v>2674.86</v>
      </c>
      <c r="G176" s="22"/>
      <c r="H176" s="22"/>
      <c r="I176" s="22"/>
      <c r="J176" s="22"/>
      <c r="K176" s="22"/>
      <c r="L176" s="22"/>
      <c r="M176" s="22"/>
      <c r="N176" s="26">
        <v>2674.86</v>
      </c>
      <c r="O176" s="22"/>
      <c r="P176" s="22"/>
    </row>
    <row r="177" spans="1:16" ht="83" customHeight="1" x14ac:dyDescent="0.25">
      <c r="A177" s="20"/>
      <c r="B177" s="20"/>
      <c r="C177" s="21"/>
      <c r="D177" s="24" t="s">
        <v>48</v>
      </c>
      <c r="E177" s="24"/>
      <c r="F177" s="22"/>
      <c r="G177" s="25" t="str">
        <f>IF(G176="","",G176)</f>
        <v/>
      </c>
      <c r="H177" s="25" t="str">
        <f t="shared" ref="H177" si="145">IF(H176="","",H176)</f>
        <v/>
      </c>
      <c r="I177" s="25" t="str">
        <f t="shared" ref="I177" si="146">IF(I176="","",I176)</f>
        <v/>
      </c>
      <c r="J177" s="25" t="str">
        <f t="shared" ref="J177" si="147">IF(J176="","",J176)</f>
        <v/>
      </c>
      <c r="K177" s="25" t="str">
        <f t="shared" ref="K177" si="148">IF(K176="","",K176)</f>
        <v/>
      </c>
      <c r="L177" s="25" t="str">
        <f t="shared" ref="L177" si="149">IF(L176="","",L176)</f>
        <v/>
      </c>
      <c r="M177" s="25" t="str">
        <f t="shared" ref="M177" si="150">IF(M176="","",M176)</f>
        <v/>
      </c>
      <c r="N177" s="25">
        <f t="shared" ref="N177" si="151">IF(N176="","",N176)</f>
        <v>2674.86</v>
      </c>
      <c r="O177" s="25" t="str">
        <f t="shared" ref="O177" si="152">IF(O176="","",O176)</f>
        <v/>
      </c>
      <c r="P177" s="25" t="str">
        <f t="shared" ref="P177" si="153">IF(P176="","",P176)</f>
        <v/>
      </c>
    </row>
    <row r="178" spans="1:16" ht="26" x14ac:dyDescent="0.25">
      <c r="A178" s="27" t="s">
        <v>96</v>
      </c>
      <c r="B178" s="16" t="s">
        <v>83</v>
      </c>
      <c r="C178" s="28">
        <f>SUM(C16:C177)</f>
        <v>64728.93</v>
      </c>
      <c r="D178" s="16" t="s">
        <v>38</v>
      </c>
      <c r="E178" s="19" t="s">
        <v>39</v>
      </c>
      <c r="F178" s="29">
        <f>SUM(G178:N178)</f>
        <v>207917201.77999997</v>
      </c>
      <c r="G178" s="29">
        <f>SUM(G34)</f>
        <v>38131727.369999997</v>
      </c>
      <c r="H178" s="19"/>
      <c r="I178" s="29">
        <f>SUM(I25+I61+I70+I106+I133)</f>
        <v>41705156.339999996</v>
      </c>
      <c r="J178" s="29">
        <f>SUM(J106)</f>
        <v>18037834.859999999</v>
      </c>
      <c r="K178" s="19"/>
      <c r="L178" s="19"/>
      <c r="M178" s="19"/>
      <c r="N178" s="29">
        <f>SUM(N16+N43+N52+N79+N88+N97+N115+N124+N142+N151+N160+N169)</f>
        <v>110042483.20999999</v>
      </c>
      <c r="O178" s="19"/>
      <c r="P178" s="19"/>
    </row>
    <row r="179" spans="1:16" ht="52" x14ac:dyDescent="0.25">
      <c r="A179" s="16"/>
      <c r="B179" s="16"/>
      <c r="C179" s="28"/>
      <c r="D179" s="16"/>
      <c r="E179" s="19" t="s">
        <v>40</v>
      </c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</row>
    <row r="180" spans="1:16" ht="99.5" customHeight="1" x14ac:dyDescent="0.25">
      <c r="A180" s="16"/>
      <c r="B180" s="16"/>
      <c r="C180" s="28"/>
      <c r="D180" s="16" t="s">
        <v>41</v>
      </c>
      <c r="E180" s="19" t="s">
        <v>42</v>
      </c>
      <c r="F180" s="29">
        <v>0</v>
      </c>
      <c r="G180" s="29">
        <v>0</v>
      </c>
      <c r="H180" s="19"/>
      <c r="I180" s="29">
        <v>0</v>
      </c>
      <c r="J180" s="29">
        <v>0</v>
      </c>
      <c r="K180" s="19"/>
      <c r="L180" s="19"/>
      <c r="M180" s="19"/>
      <c r="N180" s="29">
        <v>0</v>
      </c>
      <c r="O180" s="19"/>
      <c r="P180" s="19"/>
    </row>
    <row r="181" spans="1:16" ht="13" x14ac:dyDescent="0.25">
      <c r="A181" s="16"/>
      <c r="B181" s="16"/>
      <c r="C181" s="28"/>
      <c r="D181" s="16"/>
      <c r="E181" s="19" t="s">
        <v>43</v>
      </c>
      <c r="F181" s="29">
        <v>0</v>
      </c>
      <c r="G181" s="29">
        <v>0</v>
      </c>
      <c r="H181" s="19"/>
      <c r="I181" s="29">
        <v>0</v>
      </c>
      <c r="J181" s="29">
        <v>0</v>
      </c>
      <c r="K181" s="19"/>
      <c r="L181" s="19"/>
      <c r="M181" s="19"/>
      <c r="N181" s="29">
        <v>0</v>
      </c>
      <c r="O181" s="19"/>
      <c r="P181" s="19"/>
    </row>
    <row r="182" spans="1:16" ht="13" x14ac:dyDescent="0.25">
      <c r="A182" s="16"/>
      <c r="B182" s="16"/>
      <c r="C182" s="28"/>
      <c r="D182" s="16"/>
      <c r="E182" s="19" t="s">
        <v>44</v>
      </c>
      <c r="F182" s="29">
        <v>0</v>
      </c>
      <c r="G182" s="29">
        <v>0</v>
      </c>
      <c r="H182" s="19"/>
      <c r="I182" s="29">
        <v>0</v>
      </c>
      <c r="J182" s="29">
        <v>0</v>
      </c>
      <c r="K182" s="19"/>
      <c r="L182" s="19"/>
      <c r="M182" s="19"/>
      <c r="N182" s="29">
        <v>0</v>
      </c>
      <c r="O182" s="19"/>
      <c r="P182" s="19"/>
    </row>
    <row r="183" spans="1:16" ht="13" x14ac:dyDescent="0.25">
      <c r="A183" s="16"/>
      <c r="B183" s="16"/>
      <c r="C183" s="28"/>
      <c r="D183" s="16"/>
      <c r="E183" s="19" t="s">
        <v>45</v>
      </c>
      <c r="F183" s="29">
        <v>0</v>
      </c>
      <c r="G183" s="29">
        <v>0</v>
      </c>
      <c r="H183" s="19"/>
      <c r="I183" s="29">
        <v>0</v>
      </c>
      <c r="J183" s="29">
        <v>0</v>
      </c>
      <c r="K183" s="19"/>
      <c r="L183" s="19"/>
      <c r="M183" s="19"/>
      <c r="N183" s="29">
        <v>0</v>
      </c>
      <c r="O183" s="19"/>
      <c r="P183" s="19"/>
    </row>
    <row r="184" spans="1:16" ht="13" x14ac:dyDescent="0.25">
      <c r="A184" s="16"/>
      <c r="B184" s="16"/>
      <c r="C184" s="28"/>
      <c r="D184" s="17" t="s">
        <v>46</v>
      </c>
      <c r="E184" s="17"/>
      <c r="F184" s="29">
        <f>SUM(G184:N184)</f>
        <v>207917201.77999997</v>
      </c>
      <c r="G184" s="29">
        <f>SUM(G40)</f>
        <v>38131727.369999997</v>
      </c>
      <c r="H184" s="19"/>
      <c r="I184" s="29">
        <f>SUM(I31+I67+I76+I112+I139)</f>
        <v>41705156.339999996</v>
      </c>
      <c r="J184" s="29">
        <f>SUM(J112)</f>
        <v>18037834.859999999</v>
      </c>
      <c r="K184" s="19"/>
      <c r="L184" s="19"/>
      <c r="M184" s="19"/>
      <c r="N184" s="29">
        <f>SUM(N22+N49+N58+N85+N94+N103+N121+N130+N148+N157+N166+N175)</f>
        <v>110042483.20999999</v>
      </c>
      <c r="O184" s="19"/>
      <c r="P184" s="19"/>
    </row>
    <row r="185" spans="1:16" ht="79.5" customHeight="1" x14ac:dyDescent="0.25">
      <c r="A185" s="16"/>
      <c r="B185" s="16"/>
      <c r="C185" s="28"/>
      <c r="D185" s="17" t="s">
        <v>47</v>
      </c>
      <c r="E185" s="17"/>
      <c r="F185" s="29">
        <f>SUM(F184/C178)</f>
        <v>3212.121717136371</v>
      </c>
      <c r="G185" s="29">
        <f>SUM(G184/C178)</f>
        <v>589.09868230480561</v>
      </c>
      <c r="H185" s="19"/>
      <c r="I185" s="29">
        <f>SUM(I184/C178)</f>
        <v>644.30473885479023</v>
      </c>
      <c r="J185" s="29">
        <f>SUM(J184/C178)</f>
        <v>278.66727999365969</v>
      </c>
      <c r="K185" s="19"/>
      <c r="L185" s="19"/>
      <c r="M185" s="19"/>
      <c r="N185" s="29">
        <f>SUM(N184/C178)</f>
        <v>1700.051015983116</v>
      </c>
      <c r="O185" s="19"/>
      <c r="P185" s="19"/>
    </row>
    <row r="186" spans="1:16" ht="82" customHeight="1" x14ac:dyDescent="0.25">
      <c r="A186" s="16"/>
      <c r="B186" s="16"/>
      <c r="C186" s="28"/>
      <c r="D186" s="17" t="s">
        <v>48</v>
      </c>
      <c r="E186" s="17"/>
      <c r="F186" s="19" t="s">
        <v>84</v>
      </c>
      <c r="G186" s="19" t="s">
        <v>84</v>
      </c>
      <c r="H186" s="19" t="s">
        <v>84</v>
      </c>
      <c r="I186" s="19" t="s">
        <v>84</v>
      </c>
      <c r="J186" s="19" t="s">
        <v>84</v>
      </c>
      <c r="K186" s="19" t="s">
        <v>84</v>
      </c>
      <c r="L186" s="19" t="s">
        <v>84</v>
      </c>
      <c r="M186" s="19" t="s">
        <v>84</v>
      </c>
      <c r="N186" s="19" t="s">
        <v>84</v>
      </c>
      <c r="O186" s="19" t="s">
        <v>84</v>
      </c>
      <c r="P186" s="19" t="s">
        <v>84</v>
      </c>
    </row>
    <row r="187" spans="1:16" ht="34.5" customHeight="1" x14ac:dyDescent="0.25">
      <c r="A187" s="27" t="s">
        <v>97</v>
      </c>
      <c r="B187" s="16" t="s">
        <v>85</v>
      </c>
      <c r="C187" s="28">
        <f>SUM(C178)</f>
        <v>64728.93</v>
      </c>
      <c r="D187" s="16" t="s">
        <v>38</v>
      </c>
      <c r="E187" s="19" t="s">
        <v>39</v>
      </c>
      <c r="F187" s="29">
        <f>SUM(F16+F25+F34+F43+F52+F61+F70+F79+F88+F97+F106+F115+F124+F133+F142+F151+F160+F169)</f>
        <v>207917201.78</v>
      </c>
      <c r="G187" s="29">
        <f>SUM(G178)</f>
        <v>38131727.369999997</v>
      </c>
      <c r="H187" s="19"/>
      <c r="I187" s="29">
        <f>SUM(I178)</f>
        <v>41705156.339999996</v>
      </c>
      <c r="J187" s="29">
        <f>SUM(J178)</f>
        <v>18037834.859999999</v>
      </c>
      <c r="K187" s="19"/>
      <c r="L187" s="19"/>
      <c r="M187" s="19"/>
      <c r="N187" s="29">
        <f>SUM(N178)</f>
        <v>110042483.20999999</v>
      </c>
      <c r="O187" s="19"/>
      <c r="P187" s="19"/>
    </row>
    <row r="188" spans="1:16" ht="55.5" customHeight="1" x14ac:dyDescent="0.25">
      <c r="A188" s="16"/>
      <c r="B188" s="16"/>
      <c r="C188" s="28"/>
      <c r="D188" s="16"/>
      <c r="E188" s="19" t="s">
        <v>40</v>
      </c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</row>
    <row r="189" spans="1:16" ht="91" x14ac:dyDescent="0.25">
      <c r="A189" s="16"/>
      <c r="B189" s="16"/>
      <c r="C189" s="28"/>
      <c r="D189" s="16" t="s">
        <v>41</v>
      </c>
      <c r="E189" s="19" t="s">
        <v>42</v>
      </c>
      <c r="F189" s="29">
        <v>0</v>
      </c>
      <c r="G189" s="29">
        <v>0</v>
      </c>
      <c r="H189" s="19"/>
      <c r="I189" s="29">
        <v>0</v>
      </c>
      <c r="J189" s="29">
        <v>0</v>
      </c>
      <c r="K189" s="19"/>
      <c r="L189" s="19"/>
      <c r="M189" s="19"/>
      <c r="N189" s="29">
        <v>0</v>
      </c>
      <c r="O189" s="19"/>
      <c r="P189" s="19"/>
    </row>
    <row r="190" spans="1:16" ht="13" x14ac:dyDescent="0.25">
      <c r="A190" s="16"/>
      <c r="B190" s="16"/>
      <c r="C190" s="28"/>
      <c r="D190" s="16"/>
      <c r="E190" s="19" t="s">
        <v>43</v>
      </c>
      <c r="F190" s="29">
        <v>0</v>
      </c>
      <c r="G190" s="29">
        <v>0</v>
      </c>
      <c r="H190" s="19"/>
      <c r="I190" s="29">
        <v>0</v>
      </c>
      <c r="J190" s="29">
        <v>0</v>
      </c>
      <c r="K190" s="19"/>
      <c r="L190" s="19"/>
      <c r="M190" s="19"/>
      <c r="N190" s="29">
        <v>0</v>
      </c>
      <c r="O190" s="19"/>
      <c r="P190" s="19"/>
    </row>
    <row r="191" spans="1:16" ht="13" x14ac:dyDescent="0.25">
      <c r="A191" s="16"/>
      <c r="B191" s="16"/>
      <c r="C191" s="28"/>
      <c r="D191" s="16"/>
      <c r="E191" s="19" t="s">
        <v>44</v>
      </c>
      <c r="F191" s="29">
        <v>0</v>
      </c>
      <c r="G191" s="29">
        <v>0</v>
      </c>
      <c r="H191" s="19"/>
      <c r="I191" s="29">
        <v>0</v>
      </c>
      <c r="J191" s="29">
        <v>0</v>
      </c>
      <c r="K191" s="19"/>
      <c r="L191" s="19"/>
      <c r="M191" s="19"/>
      <c r="N191" s="29">
        <v>0</v>
      </c>
      <c r="O191" s="19"/>
      <c r="P191" s="19"/>
    </row>
    <row r="192" spans="1:16" ht="13" x14ac:dyDescent="0.25">
      <c r="A192" s="16"/>
      <c r="B192" s="16"/>
      <c r="C192" s="28"/>
      <c r="D192" s="16"/>
      <c r="E192" s="19" t="s">
        <v>45</v>
      </c>
      <c r="F192" s="29">
        <v>0</v>
      </c>
      <c r="G192" s="29">
        <v>0</v>
      </c>
      <c r="H192" s="19"/>
      <c r="I192" s="29">
        <v>0</v>
      </c>
      <c r="J192" s="29">
        <v>0</v>
      </c>
      <c r="K192" s="19"/>
      <c r="L192" s="19"/>
      <c r="M192" s="19"/>
      <c r="N192" s="29">
        <v>0</v>
      </c>
      <c r="O192" s="19"/>
      <c r="P192" s="19"/>
    </row>
    <row r="193" spans="1:16" ht="13" x14ac:dyDescent="0.25">
      <c r="A193" s="16"/>
      <c r="B193" s="16"/>
      <c r="C193" s="28"/>
      <c r="D193" s="17" t="s">
        <v>46</v>
      </c>
      <c r="E193" s="17"/>
      <c r="F193" s="29">
        <f>SUM(F187)</f>
        <v>207917201.78</v>
      </c>
      <c r="G193" s="29">
        <f>SUM(G187)</f>
        <v>38131727.369999997</v>
      </c>
      <c r="H193" s="19"/>
      <c r="I193" s="29">
        <f>SUM(I187)</f>
        <v>41705156.339999996</v>
      </c>
      <c r="J193" s="29">
        <f>SUM(J187)</f>
        <v>18037834.859999999</v>
      </c>
      <c r="K193" s="19"/>
      <c r="L193" s="19"/>
      <c r="M193" s="19"/>
      <c r="N193" s="29">
        <f>SUM(N187)</f>
        <v>110042483.20999999</v>
      </c>
      <c r="O193" s="19"/>
      <c r="P193" s="19"/>
    </row>
    <row r="194" spans="1:16" ht="85.5" customHeight="1" x14ac:dyDescent="0.25">
      <c r="A194" s="16"/>
      <c r="B194" s="16"/>
      <c r="C194" s="28"/>
      <c r="D194" s="17" t="s">
        <v>47</v>
      </c>
      <c r="E194" s="17"/>
      <c r="F194" s="29">
        <f>SUM(F193/C187)</f>
        <v>3212.1217171363714</v>
      </c>
      <c r="G194" s="29">
        <f>SUM(G193/C187)</f>
        <v>589.09868230480561</v>
      </c>
      <c r="H194" s="19"/>
      <c r="I194" s="29">
        <f>SUM(I193/C187)</f>
        <v>644.30473885479023</v>
      </c>
      <c r="J194" s="29">
        <f>SUM(J193/C187)</f>
        <v>278.66727999365969</v>
      </c>
      <c r="K194" s="19"/>
      <c r="L194" s="19"/>
      <c r="M194" s="19"/>
      <c r="N194" s="29">
        <f>SUM(N193/C187)</f>
        <v>1700.051015983116</v>
      </c>
      <c r="O194" s="19"/>
      <c r="P194" s="19"/>
    </row>
    <row r="195" spans="1:16" ht="81" customHeight="1" x14ac:dyDescent="0.25">
      <c r="A195" s="16"/>
      <c r="B195" s="16"/>
      <c r="C195" s="28"/>
      <c r="D195" s="17" t="s">
        <v>48</v>
      </c>
      <c r="E195" s="17"/>
      <c r="F195" s="19" t="s">
        <v>84</v>
      </c>
      <c r="G195" s="19" t="s">
        <v>84</v>
      </c>
      <c r="H195" s="19" t="s">
        <v>84</v>
      </c>
      <c r="I195" s="19" t="s">
        <v>84</v>
      </c>
      <c r="J195" s="19" t="s">
        <v>84</v>
      </c>
      <c r="K195" s="19" t="s">
        <v>84</v>
      </c>
      <c r="L195" s="19" t="s">
        <v>84</v>
      </c>
      <c r="M195" s="19" t="s">
        <v>84</v>
      </c>
      <c r="N195" s="19" t="s">
        <v>84</v>
      </c>
      <c r="O195" s="19" t="s">
        <v>84</v>
      </c>
      <c r="P195" s="19" t="s">
        <v>84</v>
      </c>
    </row>
  </sheetData>
  <sheetProtection selectLockedCells="1"/>
  <autoFilter ref="A13:P195" xr:uid="{00000000-0001-0000-0000-000000000000}">
    <filterColumn colId="3" showButton="0"/>
  </autoFilter>
  <mergeCells count="179">
    <mergeCell ref="A169:A177"/>
    <mergeCell ref="B169:B177"/>
    <mergeCell ref="C169:C177"/>
    <mergeCell ref="D169:D170"/>
    <mergeCell ref="D171:D174"/>
    <mergeCell ref="D175:E175"/>
    <mergeCell ref="D176:E176"/>
    <mergeCell ref="D177:E177"/>
    <mergeCell ref="A187:A195"/>
    <mergeCell ref="B187:B195"/>
    <mergeCell ref="C187:C195"/>
    <mergeCell ref="D187:D188"/>
    <mergeCell ref="D189:D192"/>
    <mergeCell ref="D193:E193"/>
    <mergeCell ref="D194:E194"/>
    <mergeCell ref="D195:E195"/>
    <mergeCell ref="A178:A186"/>
    <mergeCell ref="B178:B186"/>
    <mergeCell ref="C178:C186"/>
    <mergeCell ref="D178:D179"/>
    <mergeCell ref="D180:D183"/>
    <mergeCell ref="D184:E184"/>
    <mergeCell ref="D185:E185"/>
    <mergeCell ref="D186:E186"/>
    <mergeCell ref="A160:A168"/>
    <mergeCell ref="B160:B168"/>
    <mergeCell ref="C160:C168"/>
    <mergeCell ref="D160:D161"/>
    <mergeCell ref="D162:D165"/>
    <mergeCell ref="D166:E166"/>
    <mergeCell ref="D167:E167"/>
    <mergeCell ref="D168:E168"/>
    <mergeCell ref="A151:A159"/>
    <mergeCell ref="B151:B159"/>
    <mergeCell ref="C151:C159"/>
    <mergeCell ref="D151:D152"/>
    <mergeCell ref="D153:D156"/>
    <mergeCell ref="D157:E157"/>
    <mergeCell ref="D158:E158"/>
    <mergeCell ref="D159:E159"/>
    <mergeCell ref="A142:A150"/>
    <mergeCell ref="B142:B150"/>
    <mergeCell ref="C142:C150"/>
    <mergeCell ref="D142:D143"/>
    <mergeCell ref="D144:D147"/>
    <mergeCell ref="D148:E148"/>
    <mergeCell ref="D149:E149"/>
    <mergeCell ref="D150:E150"/>
    <mergeCell ref="A133:A141"/>
    <mergeCell ref="B133:B141"/>
    <mergeCell ref="C133:C141"/>
    <mergeCell ref="D133:D134"/>
    <mergeCell ref="D135:D138"/>
    <mergeCell ref="D139:E139"/>
    <mergeCell ref="D140:E140"/>
    <mergeCell ref="D141:E141"/>
    <mergeCell ref="A124:A132"/>
    <mergeCell ref="B124:B132"/>
    <mergeCell ref="C124:C132"/>
    <mergeCell ref="D124:D125"/>
    <mergeCell ref="D126:D129"/>
    <mergeCell ref="D130:E130"/>
    <mergeCell ref="D131:E131"/>
    <mergeCell ref="D132:E132"/>
    <mergeCell ref="A115:A123"/>
    <mergeCell ref="B115:B123"/>
    <mergeCell ref="C115:C123"/>
    <mergeCell ref="D115:D116"/>
    <mergeCell ref="D117:D120"/>
    <mergeCell ref="D121:E121"/>
    <mergeCell ref="D122:E122"/>
    <mergeCell ref="D123:E123"/>
    <mergeCell ref="A106:A114"/>
    <mergeCell ref="B106:B114"/>
    <mergeCell ref="C106:C114"/>
    <mergeCell ref="D106:D107"/>
    <mergeCell ref="D108:D111"/>
    <mergeCell ref="D112:E112"/>
    <mergeCell ref="D113:E113"/>
    <mergeCell ref="D114:E114"/>
    <mergeCell ref="A97:A105"/>
    <mergeCell ref="B97:B105"/>
    <mergeCell ref="C97:C105"/>
    <mergeCell ref="D97:D98"/>
    <mergeCell ref="D99:D102"/>
    <mergeCell ref="D103:E103"/>
    <mergeCell ref="D104:E104"/>
    <mergeCell ref="D105:E105"/>
    <mergeCell ref="A88:A96"/>
    <mergeCell ref="B88:B96"/>
    <mergeCell ref="C88:C96"/>
    <mergeCell ref="D88:D89"/>
    <mergeCell ref="D90:D93"/>
    <mergeCell ref="D94:E94"/>
    <mergeCell ref="D95:E95"/>
    <mergeCell ref="D96:E96"/>
    <mergeCell ref="A79:A87"/>
    <mergeCell ref="B79:B87"/>
    <mergeCell ref="C79:C87"/>
    <mergeCell ref="D79:D80"/>
    <mergeCell ref="D81:D84"/>
    <mergeCell ref="D85:E85"/>
    <mergeCell ref="D86:E86"/>
    <mergeCell ref="D87:E87"/>
    <mergeCell ref="A70:A78"/>
    <mergeCell ref="B70:B78"/>
    <mergeCell ref="C70:C78"/>
    <mergeCell ref="D70:D71"/>
    <mergeCell ref="D72:D75"/>
    <mergeCell ref="D76:E76"/>
    <mergeCell ref="D77:E77"/>
    <mergeCell ref="D78:E78"/>
    <mergeCell ref="A61:A69"/>
    <mergeCell ref="B61:B69"/>
    <mergeCell ref="C61:C69"/>
    <mergeCell ref="D61:D62"/>
    <mergeCell ref="D63:D66"/>
    <mergeCell ref="D67:E67"/>
    <mergeCell ref="D68:E68"/>
    <mergeCell ref="D69:E69"/>
    <mergeCell ref="A52:A60"/>
    <mergeCell ref="B52:B60"/>
    <mergeCell ref="C52:C60"/>
    <mergeCell ref="D52:D53"/>
    <mergeCell ref="D54:D57"/>
    <mergeCell ref="D58:E58"/>
    <mergeCell ref="D59:E59"/>
    <mergeCell ref="D60:E60"/>
    <mergeCell ref="A43:A51"/>
    <mergeCell ref="B43:B51"/>
    <mergeCell ref="C43:C51"/>
    <mergeCell ref="D43:D44"/>
    <mergeCell ref="D45:D48"/>
    <mergeCell ref="D49:E49"/>
    <mergeCell ref="D50:E50"/>
    <mergeCell ref="D51:E51"/>
    <mergeCell ref="A34:A42"/>
    <mergeCell ref="B34:B42"/>
    <mergeCell ref="C34:C42"/>
    <mergeCell ref="D34:D35"/>
    <mergeCell ref="D36:D39"/>
    <mergeCell ref="D40:E40"/>
    <mergeCell ref="D41:E41"/>
    <mergeCell ref="D42:E42"/>
    <mergeCell ref="A25:A33"/>
    <mergeCell ref="B25:B33"/>
    <mergeCell ref="C25:C33"/>
    <mergeCell ref="D25:D26"/>
    <mergeCell ref="D27:D30"/>
    <mergeCell ref="D31:E31"/>
    <mergeCell ref="D32:E32"/>
    <mergeCell ref="D33:E33"/>
    <mergeCell ref="D13:E13"/>
    <mergeCell ref="A14:P14"/>
    <mergeCell ref="A15:P15"/>
    <mergeCell ref="A16:A24"/>
    <mergeCell ref="B16:B24"/>
    <mergeCell ref="C16:C24"/>
    <mergeCell ref="D16:D17"/>
    <mergeCell ref="D18:D21"/>
    <mergeCell ref="D22:E22"/>
    <mergeCell ref="D23:E23"/>
    <mergeCell ref="D24:E24"/>
    <mergeCell ref="K1:P5"/>
    <mergeCell ref="A7:P7"/>
    <mergeCell ref="A9:A12"/>
    <mergeCell ref="B9:B12"/>
    <mergeCell ref="C9:C12"/>
    <mergeCell ref="D9:E12"/>
    <mergeCell ref="F9:P9"/>
    <mergeCell ref="F10:F12"/>
    <mergeCell ref="G10:P10"/>
    <mergeCell ref="N11:N12"/>
    <mergeCell ref="O11:O12"/>
    <mergeCell ref="P11:P12"/>
    <mergeCell ref="G11:G12"/>
    <mergeCell ref="H11:H12"/>
    <mergeCell ref="I11:M11"/>
    <mergeCell ref="J6:P6"/>
  </mergeCells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1"/>
  <sheetViews>
    <sheetView tabSelected="1" view="pageBreakPreview" topLeftCell="A18" zoomScale="70" zoomScaleNormal="70" zoomScaleSheetLayoutView="70" workbookViewId="0">
      <selection activeCell="L27" sqref="L27"/>
    </sheetView>
  </sheetViews>
  <sheetFormatPr defaultRowHeight="12.5" x14ac:dyDescent="0.25"/>
  <cols>
    <col min="1" max="1" width="5.36328125" customWidth="1"/>
    <col min="2" max="2" width="33.36328125" customWidth="1"/>
    <col min="4" max="4" width="10.26953125" customWidth="1"/>
    <col min="10" max="10" width="10.54296875" customWidth="1"/>
  </cols>
  <sheetData>
    <row r="1" spans="1:12" x14ac:dyDescent="0.25">
      <c r="J1" s="11" t="s">
        <v>86</v>
      </c>
      <c r="K1" s="11"/>
      <c r="L1" s="11"/>
    </row>
    <row r="2" spans="1:12" ht="44.5" customHeight="1" x14ac:dyDescent="0.25">
      <c r="A2" s="8" t="s">
        <v>94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4" spans="1:12" ht="13" x14ac:dyDescent="0.25">
      <c r="A4" s="10" t="s">
        <v>1</v>
      </c>
      <c r="B4" s="10" t="s">
        <v>2</v>
      </c>
      <c r="C4" s="10" t="s">
        <v>87</v>
      </c>
      <c r="D4" s="10"/>
      <c r="E4" s="10"/>
      <c r="F4" s="10"/>
      <c r="G4" s="10"/>
      <c r="H4" s="10"/>
      <c r="I4" s="10"/>
      <c r="J4" s="10"/>
      <c r="K4" s="10"/>
      <c r="L4" s="10"/>
    </row>
    <row r="5" spans="1:12" ht="13" x14ac:dyDescent="0.25">
      <c r="A5" s="10"/>
      <c r="B5" s="10"/>
      <c r="C5" s="10" t="s">
        <v>7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74.5" customHeight="1" x14ac:dyDescent="0.25">
      <c r="A6" s="10"/>
      <c r="B6" s="10"/>
      <c r="C6" s="9" t="s">
        <v>88</v>
      </c>
      <c r="D6" s="9" t="s">
        <v>9</v>
      </c>
      <c r="E6" s="10" t="s">
        <v>10</v>
      </c>
      <c r="F6" s="10"/>
      <c r="G6" s="10"/>
      <c r="H6" s="10"/>
      <c r="I6" s="10"/>
      <c r="J6" s="9" t="s">
        <v>11</v>
      </c>
      <c r="K6" s="9" t="s">
        <v>12</v>
      </c>
      <c r="L6" s="9" t="s">
        <v>13</v>
      </c>
    </row>
    <row r="7" spans="1:12" ht="128" customHeight="1" x14ac:dyDescent="0.25">
      <c r="A7" s="10"/>
      <c r="B7" s="10"/>
      <c r="C7" s="9"/>
      <c r="D7" s="9"/>
      <c r="E7" s="4" t="s">
        <v>14</v>
      </c>
      <c r="F7" s="4" t="s">
        <v>15</v>
      </c>
      <c r="G7" s="4" t="s">
        <v>16</v>
      </c>
      <c r="H7" s="4" t="s">
        <v>17</v>
      </c>
      <c r="I7" s="4" t="s">
        <v>18</v>
      </c>
      <c r="J7" s="9"/>
      <c r="K7" s="9"/>
      <c r="L7" s="9"/>
    </row>
    <row r="8" spans="1:12" ht="13" x14ac:dyDescent="0.25">
      <c r="A8" s="10"/>
      <c r="B8" s="10"/>
      <c r="C8" s="2" t="s">
        <v>89</v>
      </c>
      <c r="D8" s="2" t="s">
        <v>90</v>
      </c>
      <c r="E8" s="2" t="s">
        <v>91</v>
      </c>
      <c r="F8" s="2" t="s">
        <v>91</v>
      </c>
      <c r="G8" s="2" t="s">
        <v>91</v>
      </c>
      <c r="H8" s="2" t="s">
        <v>91</v>
      </c>
      <c r="I8" s="2" t="s">
        <v>91</v>
      </c>
      <c r="J8" s="2" t="s">
        <v>89</v>
      </c>
      <c r="K8" s="2" t="s">
        <v>89</v>
      </c>
      <c r="L8" s="2" t="s">
        <v>92</v>
      </c>
    </row>
    <row r="9" spans="1:12" ht="13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24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</row>
    <row r="10" spans="1:12" ht="13" x14ac:dyDescent="0.25">
      <c r="A10" s="10" t="s">
        <v>34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13" x14ac:dyDescent="0.25">
      <c r="A11" s="10" t="s">
        <v>35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25" x14ac:dyDescent="0.25">
      <c r="A12" s="6" t="s">
        <v>36</v>
      </c>
      <c r="B12" s="5" t="s">
        <v>37</v>
      </c>
      <c r="C12" s="7"/>
      <c r="D12" s="7"/>
      <c r="E12" s="7"/>
      <c r="F12" s="7"/>
      <c r="G12" s="7"/>
      <c r="H12" s="7"/>
      <c r="I12" s="7"/>
      <c r="J12" s="7">
        <v>1245.9000000000001</v>
      </c>
      <c r="K12" s="7"/>
      <c r="L12" s="7"/>
    </row>
    <row r="13" spans="1:12" ht="25" x14ac:dyDescent="0.25">
      <c r="A13" s="6" t="s">
        <v>49</v>
      </c>
      <c r="B13" s="5" t="s">
        <v>50</v>
      </c>
      <c r="C13" s="7"/>
      <c r="D13" s="7"/>
      <c r="E13" s="7">
        <v>880</v>
      </c>
      <c r="F13" s="7"/>
      <c r="G13" s="7"/>
      <c r="H13" s="7"/>
      <c r="I13" s="7"/>
      <c r="J13" s="7"/>
      <c r="K13" s="7"/>
      <c r="L13" s="7"/>
    </row>
    <row r="14" spans="1:12" ht="25" x14ac:dyDescent="0.25">
      <c r="A14" s="6" t="s">
        <v>51</v>
      </c>
      <c r="B14" s="5" t="s">
        <v>52</v>
      </c>
      <c r="C14" s="7">
        <v>908</v>
      </c>
      <c r="D14" s="7"/>
      <c r="E14" s="7"/>
      <c r="F14" s="7"/>
      <c r="G14" s="7"/>
      <c r="H14" s="7"/>
      <c r="I14" s="7"/>
      <c r="J14" s="7"/>
      <c r="K14" s="7"/>
      <c r="L14" s="7"/>
    </row>
    <row r="15" spans="1:12" ht="25" x14ac:dyDescent="0.25">
      <c r="A15" s="6" t="s">
        <v>53</v>
      </c>
      <c r="B15" s="5" t="s">
        <v>54</v>
      </c>
      <c r="C15" s="7"/>
      <c r="D15" s="7"/>
      <c r="E15" s="7"/>
      <c r="F15" s="7"/>
      <c r="G15" s="7"/>
      <c r="H15" s="7"/>
      <c r="I15" s="7"/>
      <c r="J15" s="7">
        <v>1245.9000000000001</v>
      </c>
      <c r="K15" s="7"/>
      <c r="L15" s="7"/>
    </row>
    <row r="16" spans="1:12" ht="25" x14ac:dyDescent="0.25">
      <c r="A16" s="6" t="s">
        <v>55</v>
      </c>
      <c r="B16" s="5" t="s">
        <v>56</v>
      </c>
      <c r="C16" s="7"/>
      <c r="D16" s="7"/>
      <c r="E16" s="7"/>
      <c r="F16" s="7"/>
      <c r="G16" s="7"/>
      <c r="H16" s="7"/>
      <c r="I16" s="7"/>
      <c r="J16" s="7">
        <v>1245.9000000000001</v>
      </c>
      <c r="K16" s="7"/>
      <c r="L16" s="7"/>
    </row>
    <row r="17" spans="1:12" ht="25" x14ac:dyDescent="0.25">
      <c r="A17" s="6" t="s">
        <v>57</v>
      </c>
      <c r="B17" s="5" t="s">
        <v>58</v>
      </c>
      <c r="C17" s="7"/>
      <c r="D17" s="7"/>
      <c r="E17" s="7">
        <v>880</v>
      </c>
      <c r="F17" s="7"/>
      <c r="G17" s="7"/>
      <c r="H17" s="7"/>
      <c r="I17" s="7"/>
      <c r="J17" s="7"/>
      <c r="K17" s="7"/>
      <c r="L17" s="7"/>
    </row>
    <row r="18" spans="1:12" ht="25" x14ac:dyDescent="0.25">
      <c r="A18" s="6" t="s">
        <v>59</v>
      </c>
      <c r="B18" s="5" t="s">
        <v>60</v>
      </c>
      <c r="C18" s="7"/>
      <c r="D18" s="7"/>
      <c r="E18" s="7">
        <v>880</v>
      </c>
      <c r="F18" s="7"/>
      <c r="G18" s="7"/>
      <c r="H18" s="7"/>
      <c r="I18" s="7"/>
      <c r="J18" s="7"/>
      <c r="K18" s="7"/>
      <c r="L18" s="7"/>
    </row>
    <row r="19" spans="1:12" ht="25" x14ac:dyDescent="0.25">
      <c r="A19" s="6" t="s">
        <v>61</v>
      </c>
      <c r="B19" s="5" t="s">
        <v>62</v>
      </c>
      <c r="C19" s="7"/>
      <c r="D19" s="7"/>
      <c r="E19" s="7"/>
      <c r="F19" s="7"/>
      <c r="G19" s="7"/>
      <c r="H19" s="7"/>
      <c r="I19" s="7"/>
      <c r="J19" s="7">
        <v>1245.9000000000001</v>
      </c>
      <c r="K19" s="7"/>
      <c r="L19" s="7"/>
    </row>
    <row r="20" spans="1:12" ht="25" x14ac:dyDescent="0.25">
      <c r="A20" s="6" t="s">
        <v>63</v>
      </c>
      <c r="B20" s="5" t="s">
        <v>64</v>
      </c>
      <c r="C20" s="7"/>
      <c r="D20" s="7"/>
      <c r="E20" s="7"/>
      <c r="F20" s="7"/>
      <c r="G20" s="7"/>
      <c r="H20" s="7"/>
      <c r="I20" s="7"/>
      <c r="J20" s="7">
        <v>1245.9000000000001</v>
      </c>
      <c r="K20" s="7"/>
      <c r="L20" s="7"/>
    </row>
    <row r="21" spans="1:12" ht="25" x14ac:dyDescent="0.25">
      <c r="A21" s="6" t="s">
        <v>65</v>
      </c>
      <c r="B21" s="5" t="s">
        <v>66</v>
      </c>
      <c r="C21" s="7"/>
      <c r="D21" s="7"/>
      <c r="E21" s="7"/>
      <c r="F21" s="7"/>
      <c r="G21" s="7"/>
      <c r="H21" s="7"/>
      <c r="I21" s="7"/>
      <c r="J21" s="7">
        <v>1245.9000000000001</v>
      </c>
      <c r="K21" s="7"/>
      <c r="L21" s="7"/>
    </row>
    <row r="22" spans="1:12" ht="25" x14ac:dyDescent="0.25">
      <c r="A22" s="6" t="s">
        <v>67</v>
      </c>
      <c r="B22" s="5" t="s">
        <v>68</v>
      </c>
      <c r="C22" s="7"/>
      <c r="D22" s="7"/>
      <c r="E22" s="7">
        <v>880</v>
      </c>
      <c r="F22" s="7">
        <v>5648</v>
      </c>
      <c r="G22" s="7"/>
      <c r="H22" s="7"/>
      <c r="I22" s="7"/>
      <c r="J22" s="7"/>
      <c r="K22" s="7"/>
      <c r="L22" s="7"/>
    </row>
    <row r="23" spans="1:12" ht="25" x14ac:dyDescent="0.25">
      <c r="A23" s="6" t="s">
        <v>69</v>
      </c>
      <c r="B23" s="5" t="s">
        <v>70</v>
      </c>
      <c r="C23" s="7"/>
      <c r="D23" s="7"/>
      <c r="E23" s="7"/>
      <c r="F23" s="7"/>
      <c r="G23" s="7"/>
      <c r="H23" s="7"/>
      <c r="I23" s="7"/>
      <c r="J23" s="7">
        <v>1245.9000000000001</v>
      </c>
      <c r="K23" s="7"/>
      <c r="L23" s="7"/>
    </row>
    <row r="24" spans="1:12" ht="25" x14ac:dyDescent="0.25">
      <c r="A24" s="6" t="s">
        <v>71</v>
      </c>
      <c r="B24" s="5" t="s">
        <v>72</v>
      </c>
      <c r="C24" s="7"/>
      <c r="D24" s="7"/>
      <c r="E24" s="7"/>
      <c r="F24" s="7"/>
      <c r="G24" s="7"/>
      <c r="H24" s="7"/>
      <c r="I24" s="7"/>
      <c r="J24" s="7">
        <v>1245.9000000000001</v>
      </c>
      <c r="K24" s="7"/>
      <c r="L24" s="7"/>
    </row>
    <row r="25" spans="1:12" ht="25" x14ac:dyDescent="0.25">
      <c r="A25" s="6" t="s">
        <v>73</v>
      </c>
      <c r="B25" s="5" t="s">
        <v>74</v>
      </c>
      <c r="C25" s="7"/>
      <c r="D25" s="7"/>
      <c r="E25" s="7">
        <v>880</v>
      </c>
      <c r="F25" s="7"/>
      <c r="G25" s="7"/>
      <c r="H25" s="7"/>
      <c r="I25" s="7"/>
      <c r="J25" s="7"/>
      <c r="K25" s="7"/>
      <c r="L25" s="7"/>
    </row>
    <row r="26" spans="1:12" ht="25" x14ac:dyDescent="0.25">
      <c r="A26" s="6" t="s">
        <v>75</v>
      </c>
      <c r="B26" s="5" t="s">
        <v>76</v>
      </c>
      <c r="C26" s="7"/>
      <c r="D26" s="7"/>
      <c r="E26" s="7"/>
      <c r="F26" s="7"/>
      <c r="G26" s="7"/>
      <c r="H26" s="7"/>
      <c r="I26" s="7"/>
      <c r="J26" s="7">
        <v>1245.9000000000001</v>
      </c>
      <c r="K26" s="7"/>
      <c r="L26" s="7"/>
    </row>
    <row r="27" spans="1:12" ht="25" x14ac:dyDescent="0.25">
      <c r="A27" s="6" t="s">
        <v>77</v>
      </c>
      <c r="B27" s="5" t="s">
        <v>78</v>
      </c>
      <c r="C27" s="7"/>
      <c r="D27" s="7"/>
      <c r="E27" s="7"/>
      <c r="F27" s="7"/>
      <c r="G27" s="7"/>
      <c r="H27" s="7"/>
      <c r="I27" s="7"/>
      <c r="J27" s="7">
        <v>1245.9000000000001</v>
      </c>
      <c r="K27" s="7"/>
      <c r="L27" s="7"/>
    </row>
    <row r="28" spans="1:12" ht="25" x14ac:dyDescent="0.25">
      <c r="A28" s="6" t="s">
        <v>79</v>
      </c>
      <c r="B28" s="5" t="s">
        <v>80</v>
      </c>
      <c r="C28" s="7"/>
      <c r="D28" s="7"/>
      <c r="E28" s="7"/>
      <c r="F28" s="7"/>
      <c r="G28" s="7"/>
      <c r="H28" s="7"/>
      <c r="I28" s="7"/>
      <c r="J28" s="7">
        <v>1245.9000000000001</v>
      </c>
      <c r="K28" s="7"/>
      <c r="L28" s="7"/>
    </row>
    <row r="29" spans="1:12" ht="25" x14ac:dyDescent="0.25">
      <c r="A29" s="6" t="s">
        <v>81</v>
      </c>
      <c r="B29" s="5" t="s">
        <v>82</v>
      </c>
      <c r="C29" s="7"/>
      <c r="D29" s="7"/>
      <c r="E29" s="7"/>
      <c r="F29" s="7"/>
      <c r="G29" s="7"/>
      <c r="H29" s="7"/>
      <c r="I29" s="7"/>
      <c r="J29" s="7">
        <v>1245.9000000000001</v>
      </c>
      <c r="K29" s="7"/>
      <c r="L29" s="7"/>
    </row>
    <row r="30" spans="1:12" ht="26" x14ac:dyDescent="0.25">
      <c r="A30" s="2"/>
      <c r="B30" s="1" t="s">
        <v>83</v>
      </c>
      <c r="C30" s="3">
        <f>SUM(C12:C29)</f>
        <v>908</v>
      </c>
      <c r="D30" s="3"/>
      <c r="E30" s="3">
        <f>SUM(E12:E29)</f>
        <v>4400</v>
      </c>
      <c r="F30" s="3">
        <f>SUM(F22)</f>
        <v>5648</v>
      </c>
      <c r="G30" s="3"/>
      <c r="H30" s="3"/>
      <c r="I30" s="3"/>
      <c r="J30" s="3">
        <f>SUM(J12:J29)</f>
        <v>14950.799999999997</v>
      </c>
      <c r="K30" s="3"/>
      <c r="L30" s="3"/>
    </row>
    <row r="31" spans="1:12" ht="26" x14ac:dyDescent="0.25">
      <c r="A31" s="2"/>
      <c r="B31" s="1" t="s">
        <v>85</v>
      </c>
      <c r="C31" s="3">
        <f>SUM(C30)</f>
        <v>908</v>
      </c>
      <c r="D31" s="3"/>
      <c r="E31" s="3">
        <f>SUM(E30)</f>
        <v>4400</v>
      </c>
      <c r="F31" s="3">
        <f>SUM(F30)</f>
        <v>5648</v>
      </c>
      <c r="G31" s="3"/>
      <c r="H31" s="3"/>
      <c r="I31" s="3"/>
      <c r="J31" s="3">
        <f>SUM(J30)</f>
        <v>14950.799999999997</v>
      </c>
      <c r="K31" s="3"/>
      <c r="L31" s="3"/>
    </row>
  </sheetData>
  <sheetProtection selectLockedCells="1"/>
  <mergeCells count="14">
    <mergeCell ref="A10:L10"/>
    <mergeCell ref="A11:L11"/>
    <mergeCell ref="J1:L1"/>
    <mergeCell ref="J6:J7"/>
    <mergeCell ref="A2:L2"/>
    <mergeCell ref="A4:A8"/>
    <mergeCell ref="B4:B8"/>
    <mergeCell ref="C4:L4"/>
    <mergeCell ref="C5:L5"/>
    <mergeCell ref="K6:K7"/>
    <mergeCell ref="L6:L7"/>
    <mergeCell ref="C6:C7"/>
    <mergeCell ref="D6:D7"/>
    <mergeCell ref="E6:I6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Гришин Алексей Владимирович</dc:creator>
  <cp:lastModifiedBy>Елена</cp:lastModifiedBy>
  <cp:lastPrinted>2024-07-30T05:05:19Z</cp:lastPrinted>
  <dcterms:created xsi:type="dcterms:W3CDTF">2024-04-19T03:31:49Z</dcterms:created>
  <dcterms:modified xsi:type="dcterms:W3CDTF">2024-07-31T04:38:06Z</dcterms:modified>
</cp:coreProperties>
</file>